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dan\Desktop\"/>
    </mc:Choice>
  </mc:AlternateContent>
  <xr:revisionPtr revIDLastSave="0" documentId="8_{75BD637D-8B6D-4225-8CBC-5E7285821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שכר נטו של העובד" sheetId="1" r:id="rId1"/>
    <sheet name="Worker netto salary $-shekel" sheetId="4" r:id="rId2"/>
    <sheet name="התפלגות שכר עובד" sheetId="3" r:id="rId3"/>
    <sheet name="Worker salary distribution" sheetId="5" r:id="rId4"/>
    <sheet name="הערות לתחשיב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5" l="1"/>
  <c r="F2" i="3"/>
  <c r="F2" i="4"/>
  <c r="O3" i="5"/>
  <c r="O2" i="5"/>
  <c r="P3" i="4"/>
  <c r="C2" i="4"/>
  <c r="M16" i="5"/>
  <c r="M15" i="5"/>
  <c r="N2" i="5"/>
  <c r="P2" i="4"/>
  <c r="M19" i="4"/>
  <c r="M18" i="4"/>
  <c r="M16" i="4"/>
  <c r="O2" i="4"/>
  <c r="E16" i="4" l="1"/>
  <c r="E19" i="4"/>
  <c r="E18" i="4"/>
  <c r="E17" i="4"/>
  <c r="K2" i="4" l="1"/>
  <c r="F16" i="3" l="1"/>
  <c r="F16" i="5" s="1"/>
  <c r="C24" i="3"/>
  <c r="C24" i="5" s="1"/>
  <c r="J24" i="5" s="1"/>
  <c r="D28" i="4" l="1"/>
  <c r="L28" i="4" s="1"/>
  <c r="D25" i="4"/>
  <c r="L25" i="4" s="1"/>
  <c r="D24" i="4"/>
  <c r="L24" i="4" s="1"/>
  <c r="D23" i="4"/>
  <c r="L23" i="4" s="1"/>
  <c r="D19" i="4"/>
  <c r="L19" i="4" s="1"/>
  <c r="D18" i="4"/>
  <c r="L18" i="4" s="1"/>
  <c r="D17" i="4"/>
  <c r="L17" i="4" s="1"/>
  <c r="D16" i="4"/>
  <c r="L16" i="4" s="1"/>
  <c r="D12" i="4"/>
  <c r="L12" i="4" s="1"/>
  <c r="D11" i="4"/>
  <c r="L11" i="4" s="1"/>
  <c r="D8" i="4"/>
  <c r="L8" i="4" s="1"/>
  <c r="C5" i="4"/>
  <c r="K5" i="4" s="1"/>
  <c r="C4" i="4"/>
  <c r="K4" i="4" s="1"/>
  <c r="D27" i="1"/>
  <c r="D27" i="4" s="1"/>
  <c r="L27" i="4" s="1"/>
  <c r="G2" i="5" l="1"/>
  <c r="C2" i="5"/>
  <c r="J2" i="5" s="1"/>
  <c r="G2" i="4"/>
  <c r="C23" i="3" l="1"/>
  <c r="C23" i="5" s="1"/>
  <c r="J23" i="5" s="1"/>
  <c r="C22" i="3"/>
  <c r="C22" i="5" s="1"/>
  <c r="J22" i="5" s="1"/>
  <c r="C21" i="3"/>
  <c r="C21" i="5" s="1"/>
  <c r="J21" i="5" s="1"/>
  <c r="C20" i="3"/>
  <c r="C12" i="3"/>
  <c r="C12" i="5" s="1"/>
  <c r="J12" i="5" s="1"/>
  <c r="C11" i="3"/>
  <c r="C11" i="5" s="1"/>
  <c r="J11" i="5" s="1"/>
  <c r="C2" i="3"/>
  <c r="G2" i="3"/>
  <c r="G2" i="1"/>
  <c r="C20" i="5" l="1"/>
  <c r="D25" i="3"/>
  <c r="F15" i="3"/>
  <c r="F15" i="5" s="1"/>
  <c r="C6" i="1"/>
  <c r="D25" i="5" l="1"/>
  <c r="J20" i="5"/>
  <c r="K25" i="5" s="1"/>
  <c r="C14" i="1"/>
  <c r="D26" i="1" s="1"/>
  <c r="D26" i="4" s="1"/>
  <c r="C6" i="4"/>
  <c r="D29" i="4" l="1"/>
  <c r="L26" i="4"/>
  <c r="C14" i="4"/>
  <c r="K14" i="4" s="1"/>
  <c r="K6" i="4"/>
  <c r="D9" i="1"/>
  <c r="C8" i="3" s="1"/>
  <c r="C8" i="5" s="1"/>
  <c r="J8" i="5" s="1"/>
  <c r="D10" i="1"/>
  <c r="C9" i="3" s="1"/>
  <c r="C9" i="5" s="1"/>
  <c r="J9" i="5" s="1"/>
  <c r="D9" i="4"/>
  <c r="L9" i="4" s="1"/>
  <c r="D29" i="1"/>
  <c r="C10" i="3"/>
  <c r="L29" i="4" l="1"/>
  <c r="K29" i="4" s="1"/>
  <c r="C29" i="4"/>
  <c r="C31" i="1"/>
  <c r="C6" i="3" s="1"/>
  <c r="C29" i="1"/>
  <c r="C31" i="4"/>
  <c r="K31" i="4" s="1"/>
  <c r="D10" i="4"/>
  <c r="D13" i="1"/>
  <c r="C13" i="1" s="1"/>
  <c r="C13" i="3"/>
  <c r="C10" i="5"/>
  <c r="C6" i="5" l="1"/>
  <c r="J6" i="5" s="1"/>
  <c r="K6" i="5" s="1"/>
  <c r="D17" i="3"/>
  <c r="D26" i="3" s="1"/>
  <c r="D13" i="4"/>
  <c r="L10" i="4"/>
  <c r="C13" i="5"/>
  <c r="J13" i="5" s="1"/>
  <c r="K17" i="5" s="1"/>
  <c r="K26" i="5" s="1"/>
  <c r="J10" i="5"/>
  <c r="D6" i="3"/>
  <c r="D6" i="5"/>
  <c r="D17" i="5" l="1"/>
  <c r="D26" i="5" s="1"/>
  <c r="L13" i="4"/>
  <c r="K13" i="4" s="1"/>
  <c r="C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Charles:</t>
        </r>
        <r>
          <rPr>
            <sz val="9"/>
            <color indexed="81"/>
            <rFont val="Tahoma"/>
            <family val="2"/>
          </rPr>
          <t xml:space="preserve">
חובה לחשב קרן השלמות מעביד באופן ידני
</t>
        </r>
      </text>
    </comment>
  </commentList>
</comments>
</file>

<file path=xl/sharedStrings.xml><?xml version="1.0" encoding="utf-8"?>
<sst xmlns="http://schemas.openxmlformats.org/spreadsheetml/2006/main" count="247" uniqueCount="121">
  <si>
    <t>תבנית בניית שכר נטו מבוסס על עלות מעסיק</t>
  </si>
  <si>
    <t>בניכוי עמלת ייעול שכיר</t>
  </si>
  <si>
    <t>עלות מעסיק</t>
  </si>
  <si>
    <t>ביטוח לאומי מעביד</t>
  </si>
  <si>
    <t>קרן השתלמות מעביד</t>
  </si>
  <si>
    <t>תשלום מעביד אחר 2</t>
  </si>
  <si>
    <t>-</t>
  </si>
  <si>
    <t>ברוטו עובד</t>
  </si>
  <si>
    <t>מס הכנסה עובד</t>
  </si>
  <si>
    <t>ביטוח לאומי עובד</t>
  </si>
  <si>
    <t>קרן פנסיה עובד</t>
  </si>
  <si>
    <t>נסיעות</t>
  </si>
  <si>
    <t>חופש</t>
  </si>
  <si>
    <t>הבראה</t>
  </si>
  <si>
    <r>
      <t xml:space="preserve"> בניכוי תשלומי </t>
    </r>
    <r>
      <rPr>
        <b/>
        <i/>
        <sz val="12"/>
        <color rgb="FFFF0000"/>
        <rFont val="Arial"/>
        <family val="2"/>
        <scheme val="minor"/>
      </rPr>
      <t>מעביד</t>
    </r>
    <r>
      <rPr>
        <i/>
        <sz val="11"/>
        <color rgb="FFFF0000"/>
        <rFont val="Arial"/>
        <family val="2"/>
        <scheme val="minor"/>
      </rPr>
      <t>:</t>
    </r>
  </si>
  <si>
    <r>
      <t xml:space="preserve">בניכוי חובה </t>
    </r>
    <r>
      <rPr>
        <b/>
        <i/>
        <sz val="12"/>
        <color rgb="FFFF0000"/>
        <rFont val="Arial"/>
        <family val="2"/>
        <scheme val="minor"/>
      </rPr>
      <t>עובד</t>
    </r>
    <r>
      <rPr>
        <i/>
        <sz val="11"/>
        <color rgb="FFFF0000"/>
        <rFont val="Arial"/>
        <family val="2"/>
        <scheme val="minor"/>
      </rPr>
      <t>:</t>
    </r>
  </si>
  <si>
    <t>קרן השתלמות עובד</t>
  </si>
  <si>
    <t>סה"כ תשלומי מעביד:</t>
  </si>
  <si>
    <t>תשלום חובה אחר</t>
  </si>
  <si>
    <t>סה"כ חובה עובד:</t>
  </si>
  <si>
    <t>נטו עובד לתשלום בבנק:</t>
  </si>
  <si>
    <t xml:space="preserve">פיצויים </t>
  </si>
  <si>
    <t>פנסיה מעביד</t>
  </si>
  <si>
    <t>כלול בברוטו</t>
  </si>
  <si>
    <t xml:space="preserve">מחלה </t>
  </si>
  <si>
    <t>במקרה מחלה תשלום בנוסף</t>
  </si>
  <si>
    <t>כולל יעוץ פנסיה</t>
  </si>
  <si>
    <t>תקבול מהלקוח</t>
  </si>
  <si>
    <t>סה"כ עובד מקבל</t>
  </si>
  <si>
    <t>הפרשה לפיצויים</t>
  </si>
  <si>
    <t>הפרשה לפנסיה מעביד</t>
  </si>
  <si>
    <t>הפרשה לפנסיה עובד</t>
  </si>
  <si>
    <t>תשלומי מיסים וביטוח לאומי</t>
  </si>
  <si>
    <t>מס הכנסה</t>
  </si>
  <si>
    <t>ביטוח לאומי מעסיק</t>
  </si>
  <si>
    <t>מס בריאות</t>
  </si>
  <si>
    <t>סה"כ מיסים</t>
  </si>
  <si>
    <t>סה"כ עלות</t>
  </si>
  <si>
    <t xml:space="preserve"> עד תקרה מוכרת במס</t>
  </si>
  <si>
    <t xml:space="preserve"> מהברוטו עד תקרה מוכרת במס</t>
  </si>
  <si>
    <t>הטבות גלומות בשכר ברוטו</t>
  </si>
  <si>
    <t>מברוטו</t>
  </si>
  <si>
    <t xml:space="preserve"> מס בריאות לביטוח לאומי</t>
  </si>
  <si>
    <t>שם לקוח :</t>
  </si>
  <si>
    <t>חובה לחשב ידנית קרן השתלמות מעביד .אחרת תיווצר בעיה לוגית מטמטית וזאת עקב תקרה מוכרת למס.</t>
  </si>
  <si>
    <t>הערות</t>
  </si>
  <si>
    <t>חיסכון</t>
  </si>
  <si>
    <t>נטו בבנק</t>
  </si>
  <si>
    <t>סה"כ החיסכון</t>
  </si>
  <si>
    <t>התפלגות שכר של העובד</t>
  </si>
  <si>
    <t>Name of worker</t>
  </si>
  <si>
    <t>Remarks</t>
  </si>
  <si>
    <t>Template netto salary based on employee cost</t>
  </si>
  <si>
    <t>Customer payment</t>
  </si>
  <si>
    <t>-Less commission Yeul Sahir</t>
  </si>
  <si>
    <t>Including pension consulting</t>
  </si>
  <si>
    <t>National Insurance employer</t>
  </si>
  <si>
    <t>Employer Keren Hichtalmout</t>
  </si>
  <si>
    <t>Other payment by employer</t>
  </si>
  <si>
    <t>Total of employer payments</t>
  </si>
  <si>
    <t>From bruto</t>
  </si>
  <si>
    <t>From bruto until limit by law</t>
  </si>
  <si>
    <t>Benefits included in bruto salary</t>
  </si>
  <si>
    <t>Travel</t>
  </si>
  <si>
    <t>Holiday</t>
  </si>
  <si>
    <t>Havraa</t>
  </si>
  <si>
    <t xml:space="preserve">Sickness </t>
  </si>
  <si>
    <t>Additional expenses in case of sickness</t>
  </si>
  <si>
    <t>:Worker bruto salary</t>
  </si>
  <si>
    <t>:Employer cost of salary</t>
  </si>
  <si>
    <t>Less employer payments</t>
  </si>
  <si>
    <t>Income tax worker</t>
  </si>
  <si>
    <t>National insurance worker</t>
  </si>
  <si>
    <t>Health insurance worker</t>
  </si>
  <si>
    <t>Pension fund worker</t>
  </si>
  <si>
    <t>Worker keren hichtalmout</t>
  </si>
  <si>
    <t>Other obligatoty payment</t>
  </si>
  <si>
    <t>:Total of worker payments</t>
  </si>
  <si>
    <t>:Netto via bank to worker</t>
  </si>
  <si>
    <t>Included in bruto</t>
  </si>
  <si>
    <t>Severance funds</t>
  </si>
  <si>
    <t>Employer pension fund</t>
  </si>
  <si>
    <t>Customer Name</t>
  </si>
  <si>
    <t>Worker Salary distribution</t>
  </si>
  <si>
    <t>Netto in bank</t>
  </si>
  <si>
    <t>Savings</t>
  </si>
  <si>
    <t>Total netto incl. savings</t>
  </si>
  <si>
    <t xml:space="preserve">Tax &amp; National insurance </t>
  </si>
  <si>
    <t>Income tax</t>
  </si>
  <si>
    <t>Worker National Insurance</t>
  </si>
  <si>
    <t>Employer National Insurance</t>
  </si>
  <si>
    <t>Health insurance</t>
  </si>
  <si>
    <t>Total of taxes</t>
  </si>
  <si>
    <t xml:space="preserve">Total cost </t>
  </si>
  <si>
    <t>Keren Hichtalmout worker</t>
  </si>
  <si>
    <t>Keren Hichtalmout employer</t>
  </si>
  <si>
    <t>Severance payment</t>
  </si>
  <si>
    <t>Worker pension fund</t>
  </si>
  <si>
    <t>Total received by worker</t>
  </si>
  <si>
    <t>תשלום חובה אחר מעביד</t>
  </si>
  <si>
    <t>סה"כ הטבות בשכר ברוטו</t>
  </si>
  <si>
    <t>תשלום חובה אחר עובד</t>
  </si>
  <si>
    <t>סה"כ נטו כולל חיסכון ואחר</t>
  </si>
  <si>
    <t>Total of savings</t>
  </si>
  <si>
    <t>Total benefits of worker</t>
  </si>
  <si>
    <t>Other obligatory payment by worker</t>
  </si>
  <si>
    <t>Other obligatory payment by employee</t>
  </si>
  <si>
    <t>יש לקלוט נתונים בשדות המסומנים בצבע אפור רק בלשונית "שכר נטו של העובד"</t>
  </si>
  <si>
    <t>Worker obligatory payments</t>
  </si>
  <si>
    <t>מחשבוני שכר / עלות מעסיק</t>
  </si>
  <si>
    <t xml:space="preserve"> ימי חופשה</t>
  </si>
  <si>
    <t>vacation days for the first year</t>
  </si>
  <si>
    <t>נסיעות+חופש+הבראה</t>
  </si>
  <si>
    <t>Travel+holiday+havraa</t>
  </si>
  <si>
    <t>1$=</t>
  </si>
  <si>
    <t>לשוניות 2,3,4 יחושבו בהתאם לקליטות בלשונית 1</t>
  </si>
  <si>
    <t>גירסה כוללת תרגום לדולר</t>
  </si>
  <si>
    <t>Currency= Shekel</t>
  </si>
  <si>
    <r>
      <t xml:space="preserve">Currency= </t>
    </r>
    <r>
      <rPr>
        <b/>
        <sz val="11"/>
        <rFont val="Arial"/>
        <family val="2"/>
        <scheme val="minor"/>
      </rPr>
      <t>Dollar</t>
    </r>
  </si>
  <si>
    <t>Exemple dollar</t>
  </si>
  <si>
    <t>version: 2110017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</si>
</sst>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164" formatCode="_-[$$-409]* #,##0_ ;_-[$$-409]* \-#,##0\ ;_-[$$-409]* &quot;-&quot;??_ ;_-@_ "/>
    <numFmt numFmtId="165" formatCode="[$$-409]#,##0"/>
    <numFmt numFmtId="166" formatCode="0.0000"/>
  </numFmts>
  <fonts count="3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i/>
      <sz val="11"/>
      <color rgb="FFFF0000"/>
      <name val="Arial"/>
      <family val="2"/>
      <scheme val="minor"/>
    </font>
    <font>
      <b/>
      <i/>
      <sz val="12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9"/>
      <name val="Arial"/>
      <family val="2"/>
      <scheme val="minor"/>
    </font>
    <font>
      <sz val="1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u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b/>
      <u/>
      <sz val="13"/>
      <color theme="1"/>
      <name val="Arial"/>
      <family val="2"/>
      <scheme val="minor"/>
    </font>
    <font>
      <sz val="13"/>
      <color rgb="FFFF0000"/>
      <name val="Arial"/>
      <family val="2"/>
      <scheme val="minor"/>
    </font>
    <font>
      <b/>
      <sz val="13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u/>
      <sz val="9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Border="1"/>
    <xf numFmtId="3" fontId="0" fillId="0" borderId="0" xfId="0" applyNumberFormat="1" applyBorder="1"/>
    <xf numFmtId="0" fontId="0" fillId="0" borderId="2" xfId="0" applyBorder="1"/>
    <xf numFmtId="49" fontId="0" fillId="0" borderId="3" xfId="0" applyNumberFormat="1" applyBorder="1"/>
    <xf numFmtId="0" fontId="4" fillId="0" borderId="3" xfId="0" applyFont="1" applyBorder="1"/>
    <xf numFmtId="0" fontId="0" fillId="0" borderId="5" xfId="0" applyBorder="1"/>
    <xf numFmtId="3" fontId="3" fillId="0" borderId="0" xfId="0" applyNumberFormat="1" applyFont="1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0" fontId="0" fillId="0" borderId="9" xfId="0" applyBorder="1"/>
    <xf numFmtId="49" fontId="7" fillId="0" borderId="0" xfId="0" applyNumberFormat="1" applyFont="1" applyBorder="1"/>
    <xf numFmtId="3" fontId="7" fillId="0" borderId="0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/>
    <xf numFmtId="49" fontId="3" fillId="0" borderId="0" xfId="0" applyNumberFormat="1" applyFont="1" applyBorder="1" applyAlignment="1">
      <alignment horizontal="left"/>
    </xf>
    <xf numFmtId="49" fontId="7" fillId="0" borderId="9" xfId="0" applyNumberFormat="1" applyFont="1" applyBorder="1"/>
    <xf numFmtId="3" fontId="7" fillId="0" borderId="9" xfId="0" applyNumberFormat="1" applyFont="1" applyBorder="1"/>
    <xf numFmtId="10" fontId="0" fillId="0" borderId="0" xfId="0" applyNumberFormat="1" applyBorder="1"/>
    <xf numFmtId="0" fontId="8" fillId="0" borderId="0" xfId="0" applyFont="1" applyFill="1" applyBorder="1"/>
    <xf numFmtId="9" fontId="0" fillId="0" borderId="0" xfId="0" applyNumberFormat="1" applyBorder="1"/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/>
    <xf numFmtId="3" fontId="0" fillId="0" borderId="0" xfId="0" applyNumberFormat="1" applyFill="1" applyBorder="1"/>
    <xf numFmtId="10" fontId="0" fillId="0" borderId="0" xfId="1" applyNumberFormat="1" applyFont="1" applyBorder="1"/>
    <xf numFmtId="10" fontId="0" fillId="0" borderId="0" xfId="1" applyNumberFormat="1" applyFont="1" applyFill="1" applyBorder="1"/>
    <xf numFmtId="49" fontId="0" fillId="0" borderId="0" xfId="0" applyNumberFormat="1" applyFill="1" applyBorder="1"/>
    <xf numFmtId="49" fontId="0" fillId="0" borderId="1" xfId="0" applyNumberFormat="1" applyFill="1" applyBorder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3" fontId="3" fillId="2" borderId="0" xfId="0" applyNumberFormat="1" applyFon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0" xfId="0" applyBorder="1" applyProtection="1">
      <protection locked="0"/>
    </xf>
    <xf numFmtId="49" fontId="0" fillId="0" borderId="0" xfId="0" applyNumberForma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5" fillId="0" borderId="6" xfId="0" applyFont="1" applyBorder="1" applyProtection="1">
      <protection locked="0"/>
    </xf>
    <xf numFmtId="0" fontId="16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0" fillId="0" borderId="0" xfId="0" applyProtection="1"/>
    <xf numFmtId="49" fontId="0" fillId="0" borderId="0" xfId="0" applyNumberFormat="1" applyBorder="1" applyProtection="1"/>
    <xf numFmtId="0" fontId="0" fillId="0" borderId="0" xfId="0" applyBorder="1" applyProtection="1"/>
    <xf numFmtId="0" fontId="2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14" fontId="12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2" xfId="0" applyBorder="1" applyProtection="1"/>
    <xf numFmtId="49" fontId="0" fillId="0" borderId="2" xfId="0" applyNumberFormat="1" applyBorder="1" applyProtection="1"/>
    <xf numFmtId="0" fontId="4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49" fontId="0" fillId="0" borderId="5" xfId="0" applyNumberFormat="1" applyBorder="1" applyProtection="1"/>
    <xf numFmtId="0" fontId="4" fillId="0" borderId="0" xfId="0" applyFont="1" applyBorder="1" applyProtection="1"/>
    <xf numFmtId="0" fontId="0" fillId="0" borderId="6" xfId="0" applyBorder="1" applyProtection="1"/>
    <xf numFmtId="0" fontId="0" fillId="0" borderId="5" xfId="0" applyBorder="1" applyAlignment="1" applyProtection="1">
      <alignment vertical="center" wrapText="1"/>
    </xf>
    <xf numFmtId="3" fontId="7" fillId="0" borderId="0" xfId="0" applyNumberFormat="1" applyFont="1" applyBorder="1" applyAlignment="1" applyProtection="1">
      <alignment vertical="center" wrapText="1"/>
    </xf>
    <xf numFmtId="3" fontId="0" fillId="0" borderId="0" xfId="0" applyNumberForma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5" xfId="0" applyFont="1" applyBorder="1" applyProtection="1"/>
    <xf numFmtId="49" fontId="17" fillId="0" borderId="7" xfId="0" applyNumberFormat="1" applyFont="1" applyBorder="1" applyProtection="1"/>
    <xf numFmtId="3" fontId="7" fillId="0" borderId="1" xfId="0" applyNumberFormat="1" applyFont="1" applyBorder="1" applyProtection="1"/>
    <xf numFmtId="3" fontId="15" fillId="0" borderId="1" xfId="0" applyNumberFormat="1" applyFont="1" applyBorder="1" applyProtection="1"/>
    <xf numFmtId="0" fontId="15" fillId="0" borderId="0" xfId="0" applyFont="1" applyBorder="1" applyProtection="1"/>
    <xf numFmtId="0" fontId="16" fillId="0" borderId="0" xfId="0" applyFont="1" applyProtection="1"/>
    <xf numFmtId="0" fontId="15" fillId="0" borderId="0" xfId="0" applyFont="1" applyProtection="1"/>
    <xf numFmtId="0" fontId="0" fillId="0" borderId="5" xfId="0" applyFont="1" applyBorder="1" applyProtection="1"/>
    <xf numFmtId="49" fontId="24" fillId="0" borderId="5" xfId="0" applyNumberFormat="1" applyFont="1" applyBorder="1" applyProtection="1"/>
    <xf numFmtId="0" fontId="22" fillId="0" borderId="0" xfId="0" applyFont="1" applyBorder="1" applyProtection="1"/>
    <xf numFmtId="49" fontId="0" fillId="0" borderId="5" xfId="0" applyNumberFormat="1" applyFont="1" applyBorder="1" applyProtection="1"/>
    <xf numFmtId="3" fontId="0" fillId="0" borderId="0" xfId="0" applyNumberFormat="1" applyFont="1" applyBorder="1" applyProtection="1"/>
    <xf numFmtId="49" fontId="0" fillId="0" borderId="7" xfId="0" applyNumberFormat="1" applyFont="1" applyBorder="1" applyProtection="1"/>
    <xf numFmtId="3" fontId="0" fillId="0" borderId="1" xfId="0" applyNumberFormat="1" applyFont="1" applyBorder="1" applyProtection="1"/>
    <xf numFmtId="0" fontId="22" fillId="0" borderId="1" xfId="0" applyFont="1" applyBorder="1" applyProtection="1"/>
    <xf numFmtId="49" fontId="17" fillId="0" borderId="5" xfId="0" applyNumberFormat="1" applyFont="1" applyBorder="1" applyProtection="1"/>
    <xf numFmtId="3" fontId="7" fillId="0" borderId="0" xfId="0" applyNumberFormat="1" applyFont="1" applyBorder="1" applyProtection="1"/>
    <xf numFmtId="3" fontId="15" fillId="0" borderId="0" xfId="0" applyNumberFormat="1" applyFont="1" applyBorder="1" applyProtection="1"/>
    <xf numFmtId="0" fontId="17" fillId="0" borderId="0" xfId="0" applyFont="1" applyBorder="1" applyProtection="1"/>
    <xf numFmtId="0" fontId="18" fillId="0" borderId="5" xfId="0" applyFont="1" applyBorder="1" applyProtection="1"/>
    <xf numFmtId="49" fontId="19" fillId="0" borderId="5" xfId="0" applyNumberFormat="1" applyFont="1" applyBorder="1" applyProtection="1"/>
    <xf numFmtId="0" fontId="18" fillId="0" borderId="1" xfId="0" applyFont="1" applyBorder="1" applyProtection="1"/>
    <xf numFmtId="3" fontId="21" fillId="0" borderId="1" xfId="0" applyNumberFormat="1" applyFont="1" applyBorder="1" applyProtection="1"/>
    <xf numFmtId="0" fontId="19" fillId="0" borderId="0" xfId="0" applyFont="1" applyBorder="1" applyProtection="1"/>
    <xf numFmtId="0" fontId="20" fillId="0" borderId="0" xfId="0" applyFont="1" applyProtection="1"/>
    <xf numFmtId="0" fontId="18" fillId="0" borderId="0" xfId="0" applyFont="1" applyProtection="1"/>
    <xf numFmtId="0" fontId="25" fillId="0" borderId="5" xfId="0" applyFont="1" applyBorder="1" applyProtection="1"/>
    <xf numFmtId="49" fontId="23" fillId="0" borderId="5" xfId="0" applyNumberFormat="1" applyFont="1" applyBorder="1" applyProtection="1"/>
    <xf numFmtId="0" fontId="25" fillId="0" borderId="0" xfId="0" applyFont="1" applyBorder="1" applyProtection="1"/>
    <xf numFmtId="3" fontId="10" fillId="0" borderId="0" xfId="0" applyNumberFormat="1" applyFont="1" applyBorder="1" applyProtection="1"/>
    <xf numFmtId="0" fontId="23" fillId="0" borderId="0" xfId="0" applyFont="1" applyBorder="1" applyProtection="1"/>
    <xf numFmtId="0" fontId="26" fillId="0" borderId="0" xfId="0" applyFont="1" applyProtection="1"/>
    <xf numFmtId="0" fontId="25" fillId="0" borderId="0" xfId="0" applyFont="1" applyProtection="1"/>
    <xf numFmtId="49" fontId="0" fillId="0" borderId="8" xfId="0" applyNumberFormat="1" applyFont="1" applyBorder="1" applyProtection="1"/>
    <xf numFmtId="0" fontId="22" fillId="0" borderId="9" xfId="0" applyFont="1" applyBorder="1" applyProtection="1"/>
    <xf numFmtId="0" fontId="4" fillId="0" borderId="9" xfId="0" applyFont="1" applyBorder="1" applyProtection="1"/>
    <xf numFmtId="0" fontId="0" fillId="0" borderId="10" xfId="0" applyBorder="1" applyProtection="1"/>
    <xf numFmtId="49" fontId="0" fillId="0" borderId="0" xfId="0" applyNumberFormat="1" applyFont="1" applyBorder="1" applyProtection="1"/>
    <xf numFmtId="0" fontId="2" fillId="0" borderId="0" xfId="0" applyFont="1" applyBorder="1" applyProtection="1"/>
    <xf numFmtId="49" fontId="0" fillId="0" borderId="0" xfId="0" applyNumberFormat="1" applyProtection="1"/>
    <xf numFmtId="0" fontId="0" fillId="0" borderId="6" xfId="0" applyBorder="1" applyAlignment="1" applyProtection="1">
      <alignment vertical="center" wrapText="1"/>
      <protection locked="0"/>
    </xf>
    <xf numFmtId="0" fontId="18" fillId="0" borderId="6" xfId="0" applyFont="1" applyBorder="1" applyProtection="1">
      <protection locked="0"/>
    </xf>
    <xf numFmtId="0" fontId="25" fillId="0" borderId="6" xfId="0" applyFont="1" applyBorder="1" applyProtection="1">
      <protection locked="0"/>
    </xf>
    <xf numFmtId="0" fontId="0" fillId="0" borderId="9" xfId="0" applyBorder="1" applyProtection="1"/>
    <xf numFmtId="49" fontId="0" fillId="0" borderId="9" xfId="0" applyNumberFormat="1" applyBorder="1" applyProtection="1"/>
    <xf numFmtId="49" fontId="0" fillId="0" borderId="3" xfId="0" applyNumberFormat="1" applyBorder="1" applyProtection="1"/>
    <xf numFmtId="0" fontId="14" fillId="0" borderId="4" xfId="0" applyFon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3" fontId="3" fillId="0" borderId="0" xfId="0" applyNumberFormat="1" applyFont="1" applyFill="1" applyBorder="1" applyProtection="1"/>
    <xf numFmtId="3" fontId="0" fillId="0" borderId="0" xfId="0" applyNumberFormat="1" applyFill="1" applyBorder="1" applyProtection="1"/>
    <xf numFmtId="49" fontId="0" fillId="0" borderId="1" xfId="0" applyNumberFormat="1" applyBorder="1" applyProtection="1"/>
    <xf numFmtId="3" fontId="0" fillId="0" borderId="1" xfId="0" applyNumberFormat="1" applyFill="1" applyBorder="1" applyProtection="1"/>
    <xf numFmtId="10" fontId="0" fillId="0" borderId="0" xfId="1" applyNumberFormat="1" applyFont="1" applyFill="1" applyBorder="1" applyProtection="1"/>
    <xf numFmtId="49" fontId="7" fillId="0" borderId="0" xfId="0" applyNumberFormat="1" applyFont="1" applyBorder="1" applyAlignment="1" applyProtection="1">
      <alignment horizontal="center"/>
    </xf>
    <xf numFmtId="3" fontId="7" fillId="0" borderId="0" xfId="0" applyNumberFormat="1" applyFont="1" applyFill="1" applyBorder="1" applyProtection="1"/>
    <xf numFmtId="49" fontId="5" fillId="0" borderId="1" xfId="0" applyNumberFormat="1" applyFont="1" applyBorder="1" applyAlignment="1" applyProtection="1">
      <alignment horizontal="right"/>
    </xf>
    <xf numFmtId="10" fontId="0" fillId="0" borderId="0" xfId="0" applyNumberFormat="1" applyBorder="1" applyProtection="1"/>
    <xf numFmtId="49" fontId="0" fillId="0" borderId="0" xfId="0" applyNumberFormat="1" applyFill="1" applyBorder="1" applyProtection="1"/>
    <xf numFmtId="10" fontId="0" fillId="0" borderId="0" xfId="1" applyNumberFormat="1" applyFont="1" applyBorder="1" applyProtection="1"/>
    <xf numFmtId="0" fontId="0" fillId="0" borderId="5" xfId="0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3" fontId="3" fillId="0" borderId="1" xfId="0" applyNumberFormat="1" applyFont="1" applyFill="1" applyBorder="1" applyProtection="1"/>
    <xf numFmtId="0" fontId="0" fillId="0" borderId="1" xfId="0" applyFill="1" applyBorder="1" applyProtection="1"/>
    <xf numFmtId="0" fontId="0" fillId="0" borderId="0" xfId="0" applyFill="1" applyBorder="1" applyProtection="1"/>
    <xf numFmtId="49" fontId="7" fillId="0" borderId="0" xfId="0" applyNumberFormat="1" applyFont="1" applyBorder="1" applyProtection="1"/>
    <xf numFmtId="0" fontId="8" fillId="0" borderId="0" xfId="0" applyFont="1" applyFill="1" applyBorder="1" applyProtection="1"/>
    <xf numFmtId="49" fontId="5" fillId="0" borderId="1" xfId="0" applyNumberFormat="1" applyFont="1" applyBorder="1" applyProtection="1"/>
    <xf numFmtId="0" fontId="0" fillId="0" borderId="7" xfId="0" applyBorder="1" applyProtection="1"/>
    <xf numFmtId="49" fontId="0" fillId="0" borderId="1" xfId="0" applyNumberFormat="1" applyFill="1" applyBorder="1" applyProtection="1"/>
    <xf numFmtId="49" fontId="3" fillId="0" borderId="0" xfId="0" applyNumberFormat="1" applyFont="1" applyBorder="1" applyAlignment="1" applyProtection="1">
      <alignment horizontal="left"/>
    </xf>
    <xf numFmtId="9" fontId="0" fillId="0" borderId="0" xfId="0" applyNumberFormat="1" applyBorder="1" applyProtection="1"/>
    <xf numFmtId="3" fontId="0" fillId="0" borderId="1" xfId="0" applyNumberFormat="1" applyBorder="1" applyProtection="1"/>
    <xf numFmtId="0" fontId="0" fillId="0" borderId="1" xfId="0" applyBorder="1" applyProtection="1"/>
    <xf numFmtId="0" fontId="0" fillId="0" borderId="8" xfId="0" applyBorder="1" applyProtection="1"/>
    <xf numFmtId="49" fontId="7" fillId="0" borderId="9" xfId="0" applyNumberFormat="1" applyFont="1" applyBorder="1" applyProtection="1"/>
    <xf numFmtId="3" fontId="7" fillId="0" borderId="9" xfId="0" applyNumberFormat="1" applyFont="1" applyBorder="1" applyProtection="1"/>
    <xf numFmtId="3" fontId="0" fillId="0" borderId="9" xfId="0" applyNumberFormat="1" applyBorder="1" applyProtection="1"/>
    <xf numFmtId="0" fontId="0" fillId="0" borderId="11" xfId="0" applyBorder="1" applyProtection="1"/>
    <xf numFmtId="49" fontId="4" fillId="0" borderId="5" xfId="0" applyNumberFormat="1" applyFont="1" applyBorder="1" applyAlignment="1" applyProtection="1">
      <alignment horizontal="right" vertical="center" wrapText="1"/>
    </xf>
    <xf numFmtId="0" fontId="23" fillId="0" borderId="3" xfId="0" applyFont="1" applyBorder="1" applyProtection="1"/>
    <xf numFmtId="3" fontId="7" fillId="0" borderId="1" xfId="0" applyNumberFormat="1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3" fontId="0" fillId="0" borderId="0" xfId="0" applyNumberFormat="1" applyFont="1" applyBorder="1" applyAlignment="1" applyProtection="1">
      <alignment horizontal="center"/>
    </xf>
    <xf numFmtId="3" fontId="0" fillId="0" borderId="1" xfId="0" applyNumberFormat="1" applyFont="1" applyBorder="1" applyAlignment="1" applyProtection="1">
      <alignment horizontal="center"/>
    </xf>
    <xf numFmtId="3" fontId="7" fillId="0" borderId="0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5" fillId="0" borderId="6" xfId="0" applyFont="1" applyBorder="1" applyAlignment="1" applyProtection="1">
      <alignment horizontal="left"/>
      <protection locked="0"/>
    </xf>
    <xf numFmtId="0" fontId="0" fillId="0" borderId="5" xfId="0" applyFont="1" applyBorder="1" applyProtection="1">
      <protection locked="0"/>
    </xf>
    <xf numFmtId="49" fontId="0" fillId="0" borderId="0" xfId="0" applyNumberFormat="1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/>
    <xf numFmtId="3" fontId="0" fillId="0" borderId="1" xfId="0" applyNumberFormat="1" applyFont="1" applyFill="1" applyBorder="1" applyProtection="1"/>
    <xf numFmtId="0" fontId="0" fillId="2" borderId="0" xfId="0" applyFill="1" applyBorder="1" applyProtection="1">
      <protection locked="0"/>
    </xf>
    <xf numFmtId="0" fontId="14" fillId="0" borderId="6" xfId="0" applyFont="1" applyBorder="1" applyProtection="1"/>
    <xf numFmtId="0" fontId="0" fillId="2" borderId="6" xfId="0" applyFill="1" applyBorder="1" applyProtection="1">
      <protection locked="0"/>
    </xf>
    <xf numFmtId="49" fontId="29" fillId="0" borderId="0" xfId="0" applyNumberFormat="1" applyFont="1" applyProtection="1"/>
    <xf numFmtId="0" fontId="30" fillId="0" borderId="0" xfId="2" applyProtection="1"/>
    <xf numFmtId="0" fontId="0" fillId="0" borderId="0" xfId="0" applyFill="1" applyBorder="1" applyAlignment="1" applyProtection="1">
      <alignment horizontal="right"/>
    </xf>
    <xf numFmtId="0" fontId="0" fillId="0" borderId="6" xfId="0" applyFill="1" applyBorder="1" applyProtection="1"/>
    <xf numFmtId="0" fontId="0" fillId="0" borderId="6" xfId="0" applyFill="1" applyBorder="1" applyAlignment="1" applyProtection="1">
      <alignment horizontal="right"/>
    </xf>
    <xf numFmtId="0" fontId="0" fillId="0" borderId="12" xfId="0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0" fontId="15" fillId="0" borderId="13" xfId="0" applyFont="1" applyBorder="1" applyProtection="1"/>
    <xf numFmtId="49" fontId="31" fillId="0" borderId="0" xfId="0" applyNumberFormat="1" applyFont="1" applyBorder="1" applyProtection="1"/>
    <xf numFmtId="3" fontId="32" fillId="0" borderId="0" xfId="0" applyNumberFormat="1" applyFont="1" applyBorder="1" applyProtection="1"/>
    <xf numFmtId="0" fontId="16" fillId="0" borderId="0" xfId="0" applyFont="1" applyBorder="1" applyProtection="1"/>
    <xf numFmtId="0" fontId="16" fillId="0" borderId="6" xfId="0" applyFont="1" applyBorder="1" applyProtection="1">
      <protection locked="0"/>
    </xf>
    <xf numFmtId="3" fontId="16" fillId="0" borderId="0" xfId="0" applyNumberFormat="1" applyFont="1" applyBorder="1" applyProtection="1"/>
    <xf numFmtId="49" fontId="31" fillId="0" borderId="5" xfId="0" applyNumberFormat="1" applyFont="1" applyBorder="1" applyProtection="1"/>
    <xf numFmtId="3" fontId="32" fillId="0" borderId="0" xfId="0" applyNumberFormat="1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3" fontId="33" fillId="0" borderId="1" xfId="0" applyNumberFormat="1" applyFont="1" applyFill="1" applyBorder="1" applyProtection="1"/>
    <xf numFmtId="3" fontId="34" fillId="0" borderId="0" xfId="0" applyNumberFormat="1" applyFont="1" applyBorder="1" applyProtection="1"/>
    <xf numFmtId="164" fontId="3" fillId="0" borderId="0" xfId="3" applyNumberFormat="1" applyFont="1" applyFill="1" applyBorder="1" applyProtection="1"/>
    <xf numFmtId="164" fontId="3" fillId="0" borderId="1" xfId="3" applyNumberFormat="1" applyFont="1" applyFill="1" applyBorder="1" applyProtection="1"/>
    <xf numFmtId="164" fontId="1" fillId="0" borderId="0" xfId="3" applyNumberFormat="1" applyFont="1" applyFill="1" applyBorder="1" applyProtection="1"/>
    <xf numFmtId="164" fontId="1" fillId="0" borderId="1" xfId="3" applyNumberFormat="1" applyFont="1" applyFill="1" applyBorder="1" applyProtection="1"/>
    <xf numFmtId="164" fontId="7" fillId="0" borderId="14" xfId="3" applyNumberFormat="1" applyFont="1" applyFill="1" applyBorder="1" applyProtection="1"/>
    <xf numFmtId="164" fontId="3" fillId="0" borderId="15" xfId="3" applyNumberFormat="1" applyFont="1" applyFill="1" applyBorder="1" applyProtection="1"/>
    <xf numFmtId="164" fontId="3" fillId="0" borderId="16" xfId="3" applyNumberFormat="1" applyFont="1" applyFill="1" applyBorder="1" applyProtection="1"/>
    <xf numFmtId="165" fontId="7" fillId="0" borderId="1" xfId="0" applyNumberFormat="1" applyFont="1" applyBorder="1" applyAlignment="1" applyProtection="1">
      <alignment horizontal="center"/>
    </xf>
    <xf numFmtId="165" fontId="15" fillId="0" borderId="1" xfId="0" applyNumberFormat="1" applyFont="1" applyBorder="1" applyProtection="1"/>
    <xf numFmtId="165" fontId="0" fillId="0" borderId="1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center"/>
    </xf>
    <xf numFmtId="3" fontId="17" fillId="0" borderId="0" xfId="0" applyNumberFormat="1" applyFont="1" applyBorder="1" applyAlignment="1" applyProtection="1">
      <alignment horizontal="center"/>
    </xf>
    <xf numFmtId="164" fontId="21" fillId="0" borderId="1" xfId="0" applyNumberFormat="1" applyFont="1" applyBorder="1" applyProtection="1"/>
    <xf numFmtId="164" fontId="10" fillId="0" borderId="0" xfId="0" applyNumberFormat="1" applyFont="1" applyBorder="1" applyProtection="1"/>
    <xf numFmtId="3" fontId="17" fillId="0" borderId="0" xfId="0" applyNumberFormat="1" applyFont="1" applyBorder="1" applyProtection="1"/>
    <xf numFmtId="165" fontId="17" fillId="0" borderId="16" xfId="0" applyNumberFormat="1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/>
      <protection locked="0"/>
    </xf>
    <xf numFmtId="14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14" fontId="0" fillId="0" borderId="19" xfId="0" applyNumberFormat="1" applyBorder="1"/>
    <xf numFmtId="0" fontId="0" fillId="0" borderId="3" xfId="0" applyBorder="1" applyAlignment="1" applyProtection="1">
      <alignment horizontal="center"/>
    </xf>
    <xf numFmtId="14" fontId="0" fillId="0" borderId="19" xfId="0" applyNumberFormat="1" applyBorder="1" applyProtection="1"/>
    <xf numFmtId="0" fontId="35" fillId="0" borderId="17" xfId="0" applyFont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 wrapText="1"/>
    </xf>
    <xf numFmtId="49" fontId="4" fillId="0" borderId="21" xfId="0" applyNumberFormat="1" applyFont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14" fontId="12" fillId="0" borderId="22" xfId="0" applyNumberFormat="1" applyFont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166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8" xfId="0" applyNumberFormat="1" applyFont="1" applyBorder="1" applyAlignment="1">
      <alignment horizontal="center" vertical="center" wrapText="1"/>
    </xf>
    <xf numFmtId="166" fontId="3" fillId="3" borderId="23" xfId="0" applyNumberFormat="1" applyFont="1" applyFill="1" applyBorder="1" applyAlignment="1" applyProtection="1">
      <alignment horizontal="center" vertical="center" wrapText="1"/>
    </xf>
    <xf numFmtId="0" fontId="36" fillId="0" borderId="9" xfId="0" applyFont="1" applyBorder="1" applyAlignment="1">
      <alignment horizontal="center" vertical="center" textRotation="9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13" fillId="0" borderId="2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right" vertical="center" wrapText="1"/>
    </xf>
  </cellXfs>
  <cellStyles count="4">
    <cellStyle name="Currency" xfId="3" builtinId="4"/>
    <cellStyle name="Normal" xfId="0" builtinId="0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C947.96A870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C947.96A870E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C947.96A870E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C947.96A870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</xdr:rowOff>
    </xdr:from>
    <xdr:to>
      <xdr:col>5</xdr:col>
      <xdr:colOff>1171575</xdr:colOff>
      <xdr:row>0</xdr:row>
      <xdr:rowOff>1752600</xdr:rowOff>
    </xdr:to>
    <xdr:pic>
      <xdr:nvPicPr>
        <xdr:cNvPr id="4" name="תמונה 2" descr="cid:image001.jpg@01D5C947.96A870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1"/>
          <a:ext cx="3514725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</xdr:rowOff>
    </xdr:from>
    <xdr:to>
      <xdr:col>5</xdr:col>
      <xdr:colOff>1171575</xdr:colOff>
      <xdr:row>0</xdr:row>
      <xdr:rowOff>1752600</xdr:rowOff>
    </xdr:to>
    <xdr:pic>
      <xdr:nvPicPr>
        <xdr:cNvPr id="2" name="תמונה 2" descr="cid:image001.jpg@01D5C947.96A870E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24200" y="1"/>
          <a:ext cx="3514725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942975</xdr:colOff>
      <xdr:row>0</xdr:row>
      <xdr:rowOff>1</xdr:rowOff>
    </xdr:from>
    <xdr:to>
      <xdr:col>13</xdr:col>
      <xdr:colOff>1171575</xdr:colOff>
      <xdr:row>0</xdr:row>
      <xdr:rowOff>1752600</xdr:rowOff>
    </xdr:to>
    <xdr:pic>
      <xdr:nvPicPr>
        <xdr:cNvPr id="3" name="תמונה 2" descr="cid:image001.jpg@01D5C947.96A870E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600300" y="1"/>
          <a:ext cx="3848100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0</xdr:row>
      <xdr:rowOff>2</xdr:rowOff>
    </xdr:from>
    <xdr:to>
      <xdr:col>6</xdr:col>
      <xdr:colOff>219075</xdr:colOff>
      <xdr:row>0</xdr:row>
      <xdr:rowOff>1495426</xdr:rowOff>
    </xdr:to>
    <xdr:pic>
      <xdr:nvPicPr>
        <xdr:cNvPr id="3" name="תמונה 2" descr="cid:image001.jpg@01D5C947.96A870E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5600" y="2"/>
          <a:ext cx="3657600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0</xdr:row>
      <xdr:rowOff>2</xdr:rowOff>
    </xdr:from>
    <xdr:to>
      <xdr:col>6</xdr:col>
      <xdr:colOff>219075</xdr:colOff>
      <xdr:row>0</xdr:row>
      <xdr:rowOff>1495426</xdr:rowOff>
    </xdr:to>
    <xdr:pic>
      <xdr:nvPicPr>
        <xdr:cNvPr id="2" name="תמונה 2" descr="cid:image001.jpg@01D5C947.96A870E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5600" y="2"/>
          <a:ext cx="3657600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1076325</xdr:colOff>
      <xdr:row>0</xdr:row>
      <xdr:rowOff>2</xdr:rowOff>
    </xdr:from>
    <xdr:to>
      <xdr:col>6</xdr:col>
      <xdr:colOff>219075</xdr:colOff>
      <xdr:row>0</xdr:row>
      <xdr:rowOff>1495426</xdr:rowOff>
    </xdr:to>
    <xdr:pic>
      <xdr:nvPicPr>
        <xdr:cNvPr id="4" name="תמונה 2" descr="cid:image001.jpg@01D5C947.96A870E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5600" y="2"/>
          <a:ext cx="3819525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1076325</xdr:colOff>
      <xdr:row>0</xdr:row>
      <xdr:rowOff>2</xdr:rowOff>
    </xdr:from>
    <xdr:to>
      <xdr:col>13</xdr:col>
      <xdr:colOff>219075</xdr:colOff>
      <xdr:row>0</xdr:row>
      <xdr:rowOff>1495426</xdr:rowOff>
    </xdr:to>
    <xdr:pic>
      <xdr:nvPicPr>
        <xdr:cNvPr id="5" name="תמונה 2" descr="cid:image001.jpg@01D5C947.96A870E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243478" y="2"/>
          <a:ext cx="5158539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1076325</xdr:colOff>
      <xdr:row>0</xdr:row>
      <xdr:rowOff>2</xdr:rowOff>
    </xdr:from>
    <xdr:to>
      <xdr:col>13</xdr:col>
      <xdr:colOff>219075</xdr:colOff>
      <xdr:row>0</xdr:row>
      <xdr:rowOff>1495426</xdr:rowOff>
    </xdr:to>
    <xdr:pic>
      <xdr:nvPicPr>
        <xdr:cNvPr id="6" name="תמונה 2" descr="cid:image001.jpg@01D5C947.96A870E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243478" y="2"/>
          <a:ext cx="5158539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K136"/>
  <sheetViews>
    <sheetView showZeros="0" rightToLeft="1" tabSelected="1" workbookViewId="0"/>
  </sheetViews>
  <sheetFormatPr defaultRowHeight="14.25" x14ac:dyDescent="0.2"/>
  <cols>
    <col min="1" max="1" width="2.875" customWidth="1"/>
    <col min="2" max="2" width="21.875" style="3" customWidth="1"/>
    <col min="6" max="6" width="17.75" customWidth="1"/>
    <col min="7" max="7" width="19" customWidth="1"/>
    <col min="8" max="8" width="10.125" style="41" customWidth="1"/>
    <col min="9" max="10" width="9.125" style="42"/>
  </cols>
  <sheetData>
    <row r="1" spans="1:11" ht="144.75" customHeight="1" thickBot="1" x14ac:dyDescent="0.3">
      <c r="A1" s="245" t="s">
        <v>120</v>
      </c>
      <c r="B1" s="19"/>
      <c r="C1" s="19"/>
      <c r="D1" s="19"/>
      <c r="E1" s="19"/>
      <c r="F1" s="19"/>
      <c r="G1" s="19"/>
      <c r="H1" s="229" t="s">
        <v>114</v>
      </c>
    </row>
    <row r="2" spans="1:11" s="38" customFormat="1" ht="36" customHeight="1" thickBot="1" x14ac:dyDescent="0.25">
      <c r="A2" s="37"/>
      <c r="B2" s="40" t="s">
        <v>43</v>
      </c>
      <c r="C2" s="246" t="s">
        <v>119</v>
      </c>
      <c r="D2" s="246"/>
      <c r="E2" s="246"/>
      <c r="F2" s="237" t="s">
        <v>117</v>
      </c>
      <c r="G2" s="39">
        <f ca="1">TODAY()</f>
        <v>45312</v>
      </c>
      <c r="H2" s="242">
        <v>3.3</v>
      </c>
      <c r="I2" s="43"/>
      <c r="J2" s="43"/>
    </row>
    <row r="3" spans="1:11" ht="18" x14ac:dyDescent="0.25">
      <c r="A3" s="10"/>
      <c r="B3" s="11"/>
      <c r="C3" s="12" t="s">
        <v>0</v>
      </c>
      <c r="D3" s="12"/>
      <c r="E3" s="12"/>
      <c r="F3" s="12"/>
      <c r="G3" s="228" t="s">
        <v>45</v>
      </c>
      <c r="H3" s="230">
        <v>44230</v>
      </c>
      <c r="K3" s="42"/>
    </row>
    <row r="4" spans="1:11" ht="15" x14ac:dyDescent="0.25">
      <c r="A4" s="13"/>
      <c r="B4" s="5" t="s">
        <v>27</v>
      </c>
      <c r="C4" s="49"/>
      <c r="D4" s="9"/>
      <c r="E4" s="2"/>
      <c r="F4" s="2"/>
      <c r="G4" s="52"/>
      <c r="K4" s="42"/>
    </row>
    <row r="5" spans="1:11" x14ac:dyDescent="0.2">
      <c r="A5" s="13" t="s">
        <v>6</v>
      </c>
      <c r="B5" s="4" t="s">
        <v>1</v>
      </c>
      <c r="C5" s="50"/>
      <c r="D5" s="9"/>
      <c r="E5" s="34"/>
      <c r="F5" s="2" t="s">
        <v>26</v>
      </c>
      <c r="G5" s="52"/>
      <c r="K5" s="42"/>
    </row>
    <row r="6" spans="1:11" ht="15.75" x14ac:dyDescent="0.25">
      <c r="A6" s="13"/>
      <c r="B6" s="20" t="s">
        <v>2</v>
      </c>
      <c r="C6" s="21">
        <f>SUM(C4:C5)</f>
        <v>0</v>
      </c>
      <c r="D6" s="9"/>
      <c r="E6" s="2"/>
      <c r="F6" s="2"/>
      <c r="G6" s="52"/>
      <c r="K6" s="42"/>
    </row>
    <row r="7" spans="1:11" ht="27.2" customHeight="1" x14ac:dyDescent="0.2">
      <c r="A7" s="13"/>
      <c r="B7" s="30" t="s">
        <v>14</v>
      </c>
      <c r="C7" s="9"/>
      <c r="D7" s="9"/>
      <c r="E7" s="2"/>
      <c r="F7" s="2"/>
      <c r="G7" s="52"/>
      <c r="K7" s="42"/>
    </row>
    <row r="8" spans="1:11" x14ac:dyDescent="0.2">
      <c r="A8" s="13" t="s">
        <v>6</v>
      </c>
      <c r="B8" s="5" t="s">
        <v>3</v>
      </c>
      <c r="C8" s="9"/>
      <c r="D8" s="51"/>
      <c r="E8" s="2"/>
      <c r="F8" s="2"/>
      <c r="G8" s="52"/>
      <c r="K8" s="42"/>
    </row>
    <row r="9" spans="1:11" x14ac:dyDescent="0.2">
      <c r="A9" s="13" t="s">
        <v>6</v>
      </c>
      <c r="B9" s="5" t="s">
        <v>21</v>
      </c>
      <c r="C9" s="9"/>
      <c r="D9" s="32">
        <f>C14*E9</f>
        <v>0</v>
      </c>
      <c r="E9" s="27">
        <v>8.3299999999999999E-2</v>
      </c>
      <c r="F9" s="2" t="s">
        <v>41</v>
      </c>
      <c r="G9" s="52"/>
      <c r="K9" s="42"/>
    </row>
    <row r="10" spans="1:11" x14ac:dyDescent="0.2">
      <c r="A10" s="13" t="s">
        <v>6</v>
      </c>
      <c r="B10" s="5" t="s">
        <v>22</v>
      </c>
      <c r="C10" s="9"/>
      <c r="D10" s="32">
        <f>C14*E10</f>
        <v>0</v>
      </c>
      <c r="E10" s="27">
        <v>6.5000000000000002E-2</v>
      </c>
      <c r="F10" s="2" t="s">
        <v>41</v>
      </c>
      <c r="G10" s="52"/>
      <c r="K10" s="42"/>
    </row>
    <row r="11" spans="1:11" x14ac:dyDescent="0.2">
      <c r="A11" s="13" t="s">
        <v>6</v>
      </c>
      <c r="B11" s="35" t="s">
        <v>4</v>
      </c>
      <c r="C11" s="9"/>
      <c r="D11" s="186">
        <v>0</v>
      </c>
      <c r="E11" s="33">
        <v>7.4999999999999997E-2</v>
      </c>
      <c r="F11" s="2" t="s">
        <v>39</v>
      </c>
      <c r="G11" s="52"/>
      <c r="K11" s="42"/>
    </row>
    <row r="12" spans="1:11" s="2" customFormat="1" x14ac:dyDescent="0.2">
      <c r="A12" s="13" t="s">
        <v>6</v>
      </c>
      <c r="B12" s="35" t="s">
        <v>5</v>
      </c>
      <c r="C12" s="9"/>
      <c r="D12" s="50">
        <v>0</v>
      </c>
      <c r="G12" s="52"/>
      <c r="H12" s="44"/>
      <c r="I12" s="45"/>
      <c r="J12" s="45"/>
      <c r="K12" s="45"/>
    </row>
    <row r="13" spans="1:11" s="6" customFormat="1" ht="15" x14ac:dyDescent="0.25">
      <c r="A13" s="15"/>
      <c r="B13" s="22" t="s">
        <v>17</v>
      </c>
      <c r="C13" s="23">
        <f>-D13</f>
        <v>0</v>
      </c>
      <c r="D13" s="23">
        <f>SUM(D8:D12)</f>
        <v>0</v>
      </c>
      <c r="E13" s="7"/>
      <c r="G13" s="53"/>
      <c r="H13" s="46"/>
      <c r="I13" s="47"/>
      <c r="J13" s="47"/>
      <c r="K13" s="47"/>
    </row>
    <row r="14" spans="1:11" ht="15.75" x14ac:dyDescent="0.25">
      <c r="A14" s="13"/>
      <c r="B14" s="20" t="s">
        <v>7</v>
      </c>
      <c r="C14" s="21">
        <f>(C6-D8-D11-D12)/(1+E9+E10)</f>
        <v>0</v>
      </c>
      <c r="D14" s="9"/>
      <c r="E14" s="2"/>
      <c r="F14" s="28"/>
      <c r="G14" s="52"/>
      <c r="H14" s="48"/>
      <c r="K14" s="42"/>
    </row>
    <row r="15" spans="1:11" ht="27.75" customHeight="1" x14ac:dyDescent="0.2">
      <c r="A15" s="13"/>
      <c r="B15" s="31" t="s">
        <v>40</v>
      </c>
      <c r="C15" s="9"/>
      <c r="D15" s="211" t="s">
        <v>23</v>
      </c>
      <c r="E15" s="63"/>
      <c r="F15" s="63"/>
      <c r="G15" s="190"/>
      <c r="K15" s="42"/>
    </row>
    <row r="16" spans="1:11" x14ac:dyDescent="0.2">
      <c r="A16" s="13" t="s">
        <v>6</v>
      </c>
      <c r="B16" s="5" t="s">
        <v>11</v>
      </c>
      <c r="C16" s="9"/>
      <c r="D16" s="51"/>
      <c r="E16" s="198"/>
      <c r="F16" s="189" t="s">
        <v>23</v>
      </c>
      <c r="G16" s="191"/>
      <c r="K16" s="42"/>
    </row>
    <row r="17" spans="1:11" x14ac:dyDescent="0.2">
      <c r="A17" s="13" t="s">
        <v>6</v>
      </c>
      <c r="B17" s="5" t="s">
        <v>12</v>
      </c>
      <c r="C17" s="9"/>
      <c r="D17" s="51"/>
      <c r="E17" s="198"/>
      <c r="F17" s="189" t="s">
        <v>110</v>
      </c>
      <c r="G17" s="191"/>
      <c r="K17" s="42"/>
    </row>
    <row r="18" spans="1:11" x14ac:dyDescent="0.2">
      <c r="A18" s="13" t="s">
        <v>6</v>
      </c>
      <c r="B18" s="5" t="s">
        <v>13</v>
      </c>
      <c r="C18" s="9"/>
      <c r="D18" s="51"/>
      <c r="E18" s="198"/>
      <c r="F18" s="189" t="s">
        <v>23</v>
      </c>
      <c r="G18" s="191"/>
      <c r="K18" s="42"/>
    </row>
    <row r="19" spans="1:11" x14ac:dyDescent="0.2">
      <c r="A19" s="16" t="s">
        <v>6</v>
      </c>
      <c r="B19" s="36" t="s">
        <v>24</v>
      </c>
      <c r="C19" s="8"/>
      <c r="D19" s="50"/>
      <c r="E19" s="198"/>
      <c r="F19" s="189" t="s">
        <v>25</v>
      </c>
      <c r="G19" s="191"/>
      <c r="K19" s="42"/>
    </row>
    <row r="20" spans="1:11" ht="15" x14ac:dyDescent="0.25">
      <c r="A20" s="13"/>
      <c r="B20" s="24"/>
      <c r="C20" s="14"/>
      <c r="D20" s="14"/>
      <c r="E20" s="2"/>
      <c r="F20" s="2"/>
      <c r="G20" s="52"/>
      <c r="K20" s="42"/>
    </row>
    <row r="21" spans="1:11" x14ac:dyDescent="0.2">
      <c r="A21" s="13"/>
      <c r="B21" s="5"/>
      <c r="C21" s="9"/>
      <c r="D21" s="9"/>
      <c r="E21" s="2"/>
      <c r="F21" s="2"/>
      <c r="G21" s="52"/>
      <c r="K21" s="42"/>
    </row>
    <row r="22" spans="1:11" ht="27.75" customHeight="1" x14ac:dyDescent="0.2">
      <c r="A22" s="13"/>
      <c r="B22" s="31" t="s">
        <v>15</v>
      </c>
      <c r="C22" s="9"/>
      <c r="D22" s="9"/>
      <c r="E22" s="2"/>
      <c r="F22" s="2"/>
      <c r="G22" s="52"/>
      <c r="K22" s="42"/>
    </row>
    <row r="23" spans="1:11" x14ac:dyDescent="0.2">
      <c r="A23" s="13" t="s">
        <v>6</v>
      </c>
      <c r="B23" s="5" t="s">
        <v>8</v>
      </c>
      <c r="C23" s="9"/>
      <c r="D23" s="51"/>
      <c r="E23" s="2"/>
      <c r="F23" s="2"/>
      <c r="G23" s="52"/>
      <c r="H23" s="42"/>
      <c r="K23" s="42"/>
    </row>
    <row r="24" spans="1:11" x14ac:dyDescent="0.2">
      <c r="A24" s="13" t="s">
        <v>6</v>
      </c>
      <c r="B24" s="5" t="s">
        <v>9</v>
      </c>
      <c r="C24" s="9"/>
      <c r="D24" s="51"/>
      <c r="E24" s="2"/>
      <c r="F24" s="2"/>
      <c r="G24" s="52"/>
      <c r="H24" s="42"/>
      <c r="K24" s="42"/>
    </row>
    <row r="25" spans="1:11" x14ac:dyDescent="0.2">
      <c r="A25" s="13" t="s">
        <v>6</v>
      </c>
      <c r="B25" s="5" t="s">
        <v>42</v>
      </c>
      <c r="C25" s="9"/>
      <c r="D25" s="51"/>
      <c r="E25" s="2"/>
      <c r="F25" s="2"/>
      <c r="G25" s="52"/>
      <c r="H25" s="42"/>
      <c r="K25" s="42"/>
    </row>
    <row r="26" spans="1:11" x14ac:dyDescent="0.2">
      <c r="A26" s="13" t="s">
        <v>6</v>
      </c>
      <c r="B26" s="5" t="s">
        <v>10</v>
      </c>
      <c r="C26" s="9"/>
      <c r="D26" s="32">
        <f>E26*C14</f>
        <v>0</v>
      </c>
      <c r="E26" s="33">
        <v>0.06</v>
      </c>
      <c r="F26" s="29"/>
      <c r="G26" s="52"/>
      <c r="H26" s="42"/>
      <c r="K26" s="42"/>
    </row>
    <row r="27" spans="1:11" x14ac:dyDescent="0.2">
      <c r="A27" s="13" t="s">
        <v>6</v>
      </c>
      <c r="B27" s="5" t="s">
        <v>16</v>
      </c>
      <c r="C27" s="9"/>
      <c r="D27" s="133">
        <f>D11/3</f>
        <v>0</v>
      </c>
      <c r="E27" s="33">
        <v>2.5000000000000001E-2</v>
      </c>
      <c r="F27" s="27" t="s">
        <v>38</v>
      </c>
      <c r="G27" s="52"/>
      <c r="H27" s="42"/>
      <c r="K27" s="42"/>
    </row>
    <row r="28" spans="1:11" x14ac:dyDescent="0.2">
      <c r="A28" s="13" t="s">
        <v>6</v>
      </c>
      <c r="B28" s="4" t="s">
        <v>18</v>
      </c>
      <c r="C28" s="8"/>
      <c r="D28" s="50">
        <v>0</v>
      </c>
      <c r="E28" s="2"/>
      <c r="F28" s="2"/>
      <c r="G28" s="52"/>
      <c r="K28" s="42"/>
    </row>
    <row r="29" spans="1:11" ht="15" x14ac:dyDescent="0.25">
      <c r="A29" s="13"/>
      <c r="B29" s="24" t="s">
        <v>19</v>
      </c>
      <c r="C29" s="14">
        <f>-D29</f>
        <v>0</v>
      </c>
      <c r="D29" s="14">
        <f>SUM(D23:D28)</f>
        <v>0</v>
      </c>
      <c r="E29" s="2"/>
      <c r="F29" s="2"/>
      <c r="G29" s="52"/>
      <c r="K29" s="42"/>
    </row>
    <row r="30" spans="1:11" x14ac:dyDescent="0.2">
      <c r="A30" s="13"/>
      <c r="B30" s="4"/>
      <c r="C30" s="8"/>
      <c r="D30" s="8"/>
      <c r="E30" s="1"/>
      <c r="F30" s="1"/>
      <c r="G30" s="52"/>
      <c r="K30" s="42"/>
    </row>
    <row r="31" spans="1:11" ht="16.5" thickBot="1" x14ac:dyDescent="0.3">
      <c r="A31" s="17"/>
      <c r="B31" s="25" t="s">
        <v>20</v>
      </c>
      <c r="C31" s="26">
        <f>C14-D29</f>
        <v>0</v>
      </c>
      <c r="D31" s="18"/>
      <c r="E31" s="19"/>
      <c r="F31" s="19"/>
      <c r="G31" s="54"/>
      <c r="K31" s="42"/>
    </row>
    <row r="32" spans="1:11" s="42" customFormat="1" x14ac:dyDescent="0.2">
      <c r="B32" s="55"/>
      <c r="H32" s="41"/>
    </row>
    <row r="33" spans="1:8" s="42" customFormat="1" x14ac:dyDescent="0.2">
      <c r="A33" s="61"/>
      <c r="B33" s="192" t="s">
        <v>109</v>
      </c>
      <c r="C33" s="61"/>
      <c r="D33" s="193"/>
      <c r="E33" s="61"/>
      <c r="F33" s="61"/>
      <c r="G33" s="61"/>
      <c r="H33" s="41"/>
    </row>
    <row r="34" spans="1:8" s="42" customFormat="1" x14ac:dyDescent="0.2">
      <c r="B34" s="55"/>
      <c r="H34" s="41"/>
    </row>
    <row r="35" spans="1:8" s="42" customFormat="1" x14ac:dyDescent="0.2">
      <c r="B35" s="55"/>
      <c r="H35" s="41"/>
    </row>
    <row r="36" spans="1:8" s="42" customFormat="1" x14ac:dyDescent="0.2">
      <c r="B36" s="55"/>
      <c r="H36" s="41"/>
    </row>
    <row r="37" spans="1:8" s="42" customFormat="1" x14ac:dyDescent="0.2">
      <c r="B37" s="55"/>
      <c r="H37" s="41"/>
    </row>
    <row r="38" spans="1:8" s="42" customFormat="1" x14ac:dyDescent="0.2">
      <c r="B38" s="55"/>
      <c r="H38" s="41"/>
    </row>
    <row r="39" spans="1:8" s="42" customFormat="1" x14ac:dyDescent="0.2">
      <c r="B39" s="55"/>
      <c r="H39" s="41"/>
    </row>
    <row r="40" spans="1:8" s="42" customFormat="1" x14ac:dyDescent="0.2">
      <c r="B40" s="55"/>
      <c r="H40" s="41"/>
    </row>
    <row r="41" spans="1:8" s="42" customFormat="1" x14ac:dyDescent="0.2">
      <c r="B41" s="55"/>
      <c r="H41" s="41"/>
    </row>
    <row r="42" spans="1:8" s="42" customFormat="1" x14ac:dyDescent="0.2">
      <c r="B42" s="55"/>
      <c r="H42" s="41"/>
    </row>
    <row r="43" spans="1:8" s="42" customFormat="1" x14ac:dyDescent="0.2">
      <c r="B43" s="55"/>
      <c r="H43" s="41"/>
    </row>
    <row r="44" spans="1:8" s="42" customFormat="1" x14ac:dyDescent="0.2">
      <c r="B44" s="55"/>
      <c r="H44" s="41"/>
    </row>
    <row r="45" spans="1:8" s="42" customFormat="1" x14ac:dyDescent="0.2">
      <c r="B45" s="55"/>
      <c r="H45" s="41"/>
    </row>
    <row r="46" spans="1:8" s="42" customFormat="1" x14ac:dyDescent="0.2">
      <c r="B46" s="55"/>
      <c r="H46" s="41"/>
    </row>
    <row r="47" spans="1:8" s="42" customFormat="1" x14ac:dyDescent="0.2">
      <c r="B47" s="55"/>
      <c r="H47" s="41"/>
    </row>
    <row r="48" spans="1:8" s="42" customFormat="1" x14ac:dyDescent="0.2">
      <c r="B48" s="55"/>
      <c r="H48" s="41"/>
    </row>
    <row r="49" spans="2:8" s="42" customFormat="1" x14ac:dyDescent="0.2">
      <c r="B49" s="55"/>
      <c r="H49" s="41"/>
    </row>
    <row r="50" spans="2:8" s="42" customFormat="1" x14ac:dyDescent="0.2">
      <c r="B50" s="55"/>
      <c r="H50" s="41"/>
    </row>
    <row r="51" spans="2:8" s="42" customFormat="1" x14ac:dyDescent="0.2">
      <c r="B51" s="55"/>
      <c r="H51" s="41"/>
    </row>
    <row r="52" spans="2:8" s="42" customFormat="1" x14ac:dyDescent="0.2">
      <c r="B52" s="55"/>
      <c r="H52" s="41"/>
    </row>
    <row r="53" spans="2:8" s="42" customFormat="1" x14ac:dyDescent="0.2">
      <c r="B53" s="55"/>
      <c r="H53" s="41"/>
    </row>
    <row r="54" spans="2:8" s="42" customFormat="1" x14ac:dyDescent="0.2">
      <c r="B54" s="55"/>
      <c r="H54" s="41"/>
    </row>
    <row r="55" spans="2:8" s="42" customFormat="1" x14ac:dyDescent="0.2">
      <c r="B55" s="55"/>
      <c r="H55" s="41"/>
    </row>
    <row r="56" spans="2:8" s="42" customFormat="1" x14ac:dyDescent="0.2">
      <c r="B56" s="55"/>
      <c r="H56" s="41"/>
    </row>
    <row r="57" spans="2:8" s="42" customFormat="1" x14ac:dyDescent="0.2">
      <c r="B57" s="55"/>
      <c r="H57" s="41"/>
    </row>
    <row r="58" spans="2:8" s="42" customFormat="1" x14ac:dyDescent="0.2">
      <c r="B58" s="55"/>
      <c r="H58" s="41"/>
    </row>
    <row r="59" spans="2:8" s="42" customFormat="1" x14ac:dyDescent="0.2">
      <c r="B59" s="55"/>
      <c r="H59" s="41"/>
    </row>
    <row r="60" spans="2:8" s="42" customFormat="1" x14ac:dyDescent="0.2">
      <c r="B60" s="55"/>
      <c r="H60" s="41"/>
    </row>
    <row r="61" spans="2:8" s="42" customFormat="1" x14ac:dyDescent="0.2">
      <c r="B61" s="55"/>
      <c r="H61" s="41"/>
    </row>
    <row r="62" spans="2:8" s="42" customFormat="1" x14ac:dyDescent="0.2">
      <c r="B62" s="55"/>
      <c r="H62" s="41"/>
    </row>
    <row r="63" spans="2:8" s="42" customFormat="1" x14ac:dyDescent="0.2">
      <c r="B63" s="55"/>
      <c r="H63" s="41"/>
    </row>
    <row r="64" spans="2:8" s="42" customFormat="1" x14ac:dyDescent="0.2">
      <c r="B64" s="55"/>
      <c r="H64" s="41"/>
    </row>
    <row r="65" spans="2:8" s="42" customFormat="1" x14ac:dyDescent="0.2">
      <c r="B65" s="55"/>
      <c r="H65" s="41"/>
    </row>
    <row r="66" spans="2:8" s="42" customFormat="1" x14ac:dyDescent="0.2">
      <c r="B66" s="55"/>
      <c r="H66" s="41"/>
    </row>
    <row r="67" spans="2:8" s="42" customFormat="1" x14ac:dyDescent="0.2">
      <c r="B67" s="55"/>
      <c r="H67" s="41"/>
    </row>
    <row r="68" spans="2:8" s="42" customFormat="1" x14ac:dyDescent="0.2">
      <c r="B68" s="55"/>
      <c r="H68" s="41"/>
    </row>
    <row r="69" spans="2:8" s="42" customFormat="1" x14ac:dyDescent="0.2">
      <c r="B69" s="55"/>
      <c r="H69" s="41"/>
    </row>
    <row r="70" spans="2:8" s="42" customFormat="1" x14ac:dyDescent="0.2">
      <c r="B70" s="55"/>
      <c r="H70" s="41"/>
    </row>
    <row r="71" spans="2:8" s="42" customFormat="1" x14ac:dyDescent="0.2">
      <c r="B71" s="55"/>
      <c r="H71" s="41"/>
    </row>
    <row r="72" spans="2:8" s="42" customFormat="1" x14ac:dyDescent="0.2">
      <c r="B72" s="55"/>
      <c r="H72" s="41"/>
    </row>
    <row r="73" spans="2:8" s="42" customFormat="1" x14ac:dyDescent="0.2">
      <c r="B73" s="55"/>
      <c r="H73" s="41"/>
    </row>
    <row r="74" spans="2:8" s="42" customFormat="1" x14ac:dyDescent="0.2">
      <c r="B74" s="55"/>
      <c r="H74" s="41"/>
    </row>
    <row r="75" spans="2:8" s="42" customFormat="1" x14ac:dyDescent="0.2">
      <c r="B75" s="55"/>
      <c r="H75" s="41"/>
    </row>
    <row r="76" spans="2:8" s="42" customFormat="1" x14ac:dyDescent="0.2">
      <c r="B76" s="55"/>
      <c r="H76" s="41"/>
    </row>
    <row r="77" spans="2:8" s="42" customFormat="1" x14ac:dyDescent="0.2">
      <c r="B77" s="55"/>
      <c r="H77" s="41"/>
    </row>
    <row r="78" spans="2:8" s="42" customFormat="1" x14ac:dyDescent="0.2">
      <c r="B78" s="55"/>
      <c r="H78" s="41"/>
    </row>
    <row r="79" spans="2:8" s="42" customFormat="1" x14ac:dyDescent="0.2">
      <c r="B79" s="55"/>
      <c r="H79" s="41"/>
    </row>
    <row r="80" spans="2:8" s="42" customFormat="1" x14ac:dyDescent="0.2">
      <c r="B80" s="55"/>
      <c r="H80" s="41"/>
    </row>
    <row r="81" spans="2:8" s="42" customFormat="1" x14ac:dyDescent="0.2">
      <c r="B81" s="55"/>
      <c r="H81" s="41"/>
    </row>
    <row r="82" spans="2:8" s="42" customFormat="1" x14ac:dyDescent="0.2">
      <c r="B82" s="55"/>
      <c r="H82" s="41"/>
    </row>
    <row r="83" spans="2:8" s="42" customFormat="1" x14ac:dyDescent="0.2">
      <c r="B83" s="55"/>
      <c r="H83" s="41"/>
    </row>
    <row r="84" spans="2:8" s="42" customFormat="1" x14ac:dyDescent="0.2">
      <c r="B84" s="55"/>
      <c r="H84" s="41"/>
    </row>
    <row r="85" spans="2:8" s="42" customFormat="1" x14ac:dyDescent="0.2">
      <c r="B85" s="55"/>
      <c r="H85" s="41"/>
    </row>
    <row r="86" spans="2:8" s="42" customFormat="1" x14ac:dyDescent="0.2">
      <c r="B86" s="55"/>
      <c r="H86" s="41"/>
    </row>
    <row r="87" spans="2:8" s="42" customFormat="1" x14ac:dyDescent="0.2">
      <c r="B87" s="55"/>
      <c r="H87" s="41"/>
    </row>
    <row r="88" spans="2:8" s="42" customFormat="1" x14ac:dyDescent="0.2">
      <c r="B88" s="55"/>
      <c r="H88" s="41"/>
    </row>
    <row r="89" spans="2:8" s="42" customFormat="1" x14ac:dyDescent="0.2">
      <c r="B89" s="55"/>
      <c r="H89" s="41"/>
    </row>
    <row r="90" spans="2:8" s="42" customFormat="1" x14ac:dyDescent="0.2">
      <c r="B90" s="55"/>
      <c r="H90" s="41"/>
    </row>
    <row r="91" spans="2:8" s="42" customFormat="1" x14ac:dyDescent="0.2">
      <c r="B91" s="55"/>
      <c r="H91" s="41"/>
    </row>
    <row r="92" spans="2:8" s="42" customFormat="1" x14ac:dyDescent="0.2">
      <c r="B92" s="55"/>
      <c r="H92" s="41"/>
    </row>
    <row r="93" spans="2:8" s="42" customFormat="1" x14ac:dyDescent="0.2">
      <c r="B93" s="55"/>
      <c r="H93" s="41"/>
    </row>
    <row r="94" spans="2:8" s="42" customFormat="1" x14ac:dyDescent="0.2">
      <c r="B94" s="55"/>
      <c r="H94" s="41"/>
    </row>
    <row r="95" spans="2:8" s="42" customFormat="1" x14ac:dyDescent="0.2">
      <c r="B95" s="55"/>
      <c r="H95" s="41"/>
    </row>
    <row r="96" spans="2:8" s="42" customFormat="1" x14ac:dyDescent="0.2">
      <c r="B96" s="55"/>
      <c r="H96" s="41"/>
    </row>
    <row r="97" spans="2:8" s="42" customFormat="1" x14ac:dyDescent="0.2">
      <c r="B97" s="55"/>
      <c r="H97" s="41"/>
    </row>
    <row r="98" spans="2:8" s="42" customFormat="1" x14ac:dyDescent="0.2">
      <c r="B98" s="55"/>
      <c r="H98" s="41"/>
    </row>
    <row r="99" spans="2:8" s="42" customFormat="1" x14ac:dyDescent="0.2">
      <c r="B99" s="55"/>
      <c r="H99" s="41"/>
    </row>
    <row r="100" spans="2:8" s="42" customFormat="1" x14ac:dyDescent="0.2">
      <c r="B100" s="55"/>
      <c r="H100" s="41"/>
    </row>
    <row r="101" spans="2:8" s="42" customFormat="1" x14ac:dyDescent="0.2">
      <c r="B101" s="55"/>
      <c r="H101" s="41"/>
    </row>
    <row r="102" spans="2:8" s="42" customFormat="1" x14ac:dyDescent="0.2">
      <c r="B102" s="55"/>
      <c r="H102" s="41"/>
    </row>
    <row r="103" spans="2:8" s="42" customFormat="1" x14ac:dyDescent="0.2">
      <c r="B103" s="55"/>
      <c r="H103" s="41"/>
    </row>
    <row r="104" spans="2:8" s="42" customFormat="1" x14ac:dyDescent="0.2">
      <c r="B104" s="55"/>
      <c r="H104" s="41"/>
    </row>
    <row r="105" spans="2:8" s="42" customFormat="1" x14ac:dyDescent="0.2">
      <c r="B105" s="55"/>
      <c r="H105" s="41"/>
    </row>
    <row r="106" spans="2:8" s="42" customFormat="1" x14ac:dyDescent="0.2">
      <c r="B106" s="55"/>
      <c r="H106" s="41"/>
    </row>
    <row r="107" spans="2:8" s="42" customFormat="1" x14ac:dyDescent="0.2">
      <c r="B107" s="55"/>
      <c r="H107" s="41"/>
    </row>
    <row r="108" spans="2:8" s="42" customFormat="1" x14ac:dyDescent="0.2">
      <c r="B108" s="55"/>
      <c r="H108" s="41"/>
    </row>
    <row r="109" spans="2:8" s="42" customFormat="1" x14ac:dyDescent="0.2">
      <c r="B109" s="55"/>
      <c r="H109" s="41"/>
    </row>
    <row r="110" spans="2:8" s="42" customFormat="1" x14ac:dyDescent="0.2">
      <c r="B110" s="55"/>
      <c r="H110" s="41"/>
    </row>
    <row r="111" spans="2:8" s="42" customFormat="1" x14ac:dyDescent="0.2">
      <c r="B111" s="55"/>
      <c r="H111" s="41"/>
    </row>
    <row r="112" spans="2:8" s="42" customFormat="1" x14ac:dyDescent="0.2">
      <c r="B112" s="55"/>
      <c r="H112" s="41"/>
    </row>
    <row r="113" spans="2:8" s="42" customFormat="1" x14ac:dyDescent="0.2">
      <c r="B113" s="55"/>
      <c r="H113" s="41"/>
    </row>
    <row r="114" spans="2:8" s="42" customFormat="1" x14ac:dyDescent="0.2">
      <c r="B114" s="55"/>
      <c r="H114" s="41"/>
    </row>
    <row r="115" spans="2:8" s="42" customFormat="1" x14ac:dyDescent="0.2">
      <c r="B115" s="55"/>
      <c r="H115" s="41"/>
    </row>
    <row r="116" spans="2:8" s="42" customFormat="1" x14ac:dyDescent="0.2">
      <c r="B116" s="55"/>
      <c r="H116" s="41"/>
    </row>
    <row r="117" spans="2:8" s="42" customFormat="1" x14ac:dyDescent="0.2">
      <c r="B117" s="55"/>
      <c r="H117" s="41"/>
    </row>
    <row r="118" spans="2:8" s="42" customFormat="1" x14ac:dyDescent="0.2">
      <c r="B118" s="55"/>
      <c r="H118" s="41"/>
    </row>
    <row r="119" spans="2:8" s="42" customFormat="1" x14ac:dyDescent="0.2">
      <c r="B119" s="55"/>
      <c r="H119" s="41"/>
    </row>
    <row r="120" spans="2:8" s="42" customFormat="1" x14ac:dyDescent="0.2">
      <c r="B120" s="55"/>
      <c r="H120" s="41"/>
    </row>
    <row r="121" spans="2:8" s="42" customFormat="1" x14ac:dyDescent="0.2">
      <c r="B121" s="55"/>
      <c r="H121" s="41"/>
    </row>
    <row r="122" spans="2:8" s="42" customFormat="1" x14ac:dyDescent="0.2">
      <c r="B122" s="55"/>
      <c r="H122" s="41"/>
    </row>
    <row r="123" spans="2:8" s="42" customFormat="1" x14ac:dyDescent="0.2">
      <c r="B123" s="55"/>
      <c r="H123" s="41"/>
    </row>
    <row r="124" spans="2:8" s="42" customFormat="1" x14ac:dyDescent="0.2">
      <c r="B124" s="55"/>
      <c r="H124" s="41"/>
    </row>
    <row r="125" spans="2:8" s="42" customFormat="1" x14ac:dyDescent="0.2">
      <c r="B125" s="55"/>
      <c r="H125" s="41"/>
    </row>
    <row r="126" spans="2:8" s="42" customFormat="1" x14ac:dyDescent="0.2">
      <c r="B126" s="55"/>
      <c r="H126" s="41"/>
    </row>
    <row r="127" spans="2:8" s="42" customFormat="1" x14ac:dyDescent="0.2">
      <c r="B127" s="55"/>
      <c r="H127" s="41"/>
    </row>
    <row r="128" spans="2:8" s="42" customFormat="1" x14ac:dyDescent="0.2">
      <c r="B128" s="55"/>
      <c r="H128" s="41"/>
    </row>
    <row r="129" spans="2:8" s="42" customFormat="1" x14ac:dyDescent="0.2">
      <c r="B129" s="55"/>
      <c r="H129" s="41"/>
    </row>
    <row r="130" spans="2:8" s="42" customFormat="1" x14ac:dyDescent="0.2">
      <c r="B130" s="55"/>
      <c r="H130" s="41"/>
    </row>
    <row r="131" spans="2:8" s="42" customFormat="1" x14ac:dyDescent="0.2">
      <c r="B131" s="55"/>
      <c r="H131" s="41"/>
    </row>
    <row r="132" spans="2:8" s="42" customFormat="1" x14ac:dyDescent="0.2">
      <c r="B132" s="55"/>
      <c r="H132" s="41"/>
    </row>
    <row r="133" spans="2:8" s="42" customFormat="1" x14ac:dyDescent="0.2">
      <c r="B133" s="55"/>
      <c r="H133" s="41"/>
    </row>
    <row r="134" spans="2:8" s="42" customFormat="1" x14ac:dyDescent="0.2">
      <c r="B134" s="55"/>
      <c r="H134" s="41"/>
    </row>
    <row r="135" spans="2:8" s="42" customFormat="1" x14ac:dyDescent="0.2">
      <c r="B135" s="55"/>
      <c r="H135" s="41"/>
    </row>
    <row r="136" spans="2:8" s="42" customFormat="1" x14ac:dyDescent="0.2">
      <c r="B136" s="55"/>
      <c r="H136" s="4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C2:E2"/>
  </mergeCells>
  <printOptions gridLines="1"/>
  <pageMargins left="0.7" right="0.7" top="0.75" bottom="0.75" header="0.3" footer="0.3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  <pageSetUpPr fitToPage="1"/>
  </sheetPr>
  <dimension ref="A1:P136"/>
  <sheetViews>
    <sheetView showZeros="0" rightToLeft="1" workbookViewId="0">
      <selection activeCell="N2" sqref="N2"/>
    </sheetView>
  </sheetViews>
  <sheetFormatPr defaultRowHeight="14.25" x14ac:dyDescent="0.2"/>
  <cols>
    <col min="1" max="1" width="2.875" customWidth="1"/>
    <col min="2" max="2" width="26.875" style="3" customWidth="1"/>
    <col min="6" max="6" width="17.75" customWidth="1"/>
    <col min="7" max="7" width="19" customWidth="1"/>
    <col min="8" max="8" width="7.75" style="41" customWidth="1"/>
    <col min="9" max="9" width="2.875" customWidth="1"/>
    <col min="10" max="10" width="26.875" style="3" customWidth="1"/>
    <col min="11" max="11" width="9.75" customWidth="1"/>
    <col min="14" max="14" width="17.75" customWidth="1"/>
    <col min="15" max="15" width="19" customWidth="1"/>
  </cols>
  <sheetData>
    <row r="1" spans="1:16" s="61" customFormat="1" ht="144.75" customHeight="1" thickBot="1" x14ac:dyDescent="0.3">
      <c r="A1" s="127"/>
      <c r="B1" s="127"/>
      <c r="C1" s="127"/>
      <c r="D1" s="127"/>
      <c r="E1" s="127"/>
      <c r="F1" s="127"/>
      <c r="G1" s="127"/>
      <c r="H1" s="64"/>
      <c r="I1" s="127"/>
      <c r="J1" s="127"/>
      <c r="K1" s="127"/>
      <c r="L1" s="127"/>
      <c r="M1" s="127"/>
      <c r="N1" s="127"/>
      <c r="O1" s="127"/>
      <c r="P1" s="232" t="s">
        <v>114</v>
      </c>
    </row>
    <row r="2" spans="1:16" s="38" customFormat="1" ht="36" customHeight="1" thickBot="1" x14ac:dyDescent="0.25">
      <c r="A2" s="65"/>
      <c r="B2" s="66" t="s">
        <v>50</v>
      </c>
      <c r="C2" s="249" t="str">
        <f>'שכר נטו של העובד'!C2:F2</f>
        <v>Exemple dollar</v>
      </c>
      <c r="D2" s="249"/>
      <c r="E2" s="249"/>
      <c r="F2" s="237" t="str">
        <f>'שכר נטו של העובד'!F2</f>
        <v>Currency= Shekel</v>
      </c>
      <c r="G2" s="67">
        <f ca="1">TODAY()</f>
        <v>45312</v>
      </c>
      <c r="H2" s="43"/>
      <c r="I2" s="65"/>
      <c r="J2" s="66" t="s">
        <v>50</v>
      </c>
      <c r="K2" s="249" t="str">
        <f>C2</f>
        <v>Exemple dollar</v>
      </c>
      <c r="L2" s="249"/>
      <c r="M2" s="249"/>
      <c r="N2" s="237" t="s">
        <v>118</v>
      </c>
      <c r="O2" s="67">
        <f ca="1">TODAY()</f>
        <v>45312</v>
      </c>
      <c r="P2" s="243">
        <f>'שכר נטו של העובד'!H2</f>
        <v>3.3</v>
      </c>
    </row>
    <row r="3" spans="1:16" ht="18" x14ac:dyDescent="0.25">
      <c r="A3" s="70"/>
      <c r="B3" s="129"/>
      <c r="C3" s="72"/>
      <c r="D3" s="72"/>
      <c r="E3" s="72"/>
      <c r="F3" s="72" t="s">
        <v>52</v>
      </c>
      <c r="G3" s="130" t="s">
        <v>51</v>
      </c>
      <c r="I3" s="70"/>
      <c r="J3" s="129"/>
      <c r="K3" s="72"/>
      <c r="L3" s="72"/>
      <c r="M3" s="72"/>
      <c r="N3" s="72" t="s">
        <v>52</v>
      </c>
      <c r="O3" s="231" t="s">
        <v>51</v>
      </c>
      <c r="P3" s="233">
        <f>'שכר נטו של העובד'!H3</f>
        <v>44230</v>
      </c>
    </row>
    <row r="4" spans="1:16" ht="15" x14ac:dyDescent="0.25">
      <c r="A4" s="74"/>
      <c r="B4" s="131" t="s">
        <v>53</v>
      </c>
      <c r="C4" s="132">
        <f>'שכר נטו של העובד'!C4</f>
        <v>0</v>
      </c>
      <c r="D4" s="133"/>
      <c r="E4" s="63"/>
      <c r="F4" s="63"/>
      <c r="G4" s="52"/>
      <c r="I4" s="74"/>
      <c r="J4" s="131" t="s">
        <v>53</v>
      </c>
      <c r="K4" s="212">
        <f>C4/'שכר נטו של העובד'!$H$2</f>
        <v>0</v>
      </c>
      <c r="L4" s="133"/>
      <c r="M4" s="63"/>
      <c r="N4" s="63"/>
      <c r="O4" s="52"/>
    </row>
    <row r="5" spans="1:16" ht="15" x14ac:dyDescent="0.25">
      <c r="A5" s="74" t="s">
        <v>6</v>
      </c>
      <c r="B5" s="134" t="s">
        <v>54</v>
      </c>
      <c r="C5" s="145">
        <f>'שכר נטו של העובד'!C5</f>
        <v>0</v>
      </c>
      <c r="D5" s="133"/>
      <c r="E5" s="136"/>
      <c r="F5" s="63" t="s">
        <v>55</v>
      </c>
      <c r="G5" s="52"/>
      <c r="I5" s="74" t="s">
        <v>6</v>
      </c>
      <c r="J5" s="134" t="s">
        <v>54</v>
      </c>
      <c r="K5" s="213">
        <f>C5/'שכר נטו של העובד'!$H$2</f>
        <v>0</v>
      </c>
      <c r="L5" s="133"/>
      <c r="M5" s="136"/>
      <c r="N5" s="63" t="s">
        <v>55</v>
      </c>
      <c r="O5" s="52"/>
    </row>
    <row r="6" spans="1:16" ht="15.75" x14ac:dyDescent="0.25">
      <c r="A6" s="74"/>
      <c r="B6" s="137" t="s">
        <v>69</v>
      </c>
      <c r="C6" s="132">
        <f>'שכר נטו של העובד'!C6</f>
        <v>0</v>
      </c>
      <c r="D6" s="133"/>
      <c r="E6" s="63"/>
      <c r="F6" s="63"/>
      <c r="G6" s="52"/>
      <c r="I6" s="74"/>
      <c r="J6" s="137" t="s">
        <v>69</v>
      </c>
      <c r="K6" s="212">
        <f>C6/'שכר נטו של העובד'!$H$2</f>
        <v>0</v>
      </c>
      <c r="L6" s="133"/>
      <c r="M6" s="63"/>
      <c r="N6" s="63"/>
      <c r="O6" s="52"/>
    </row>
    <row r="7" spans="1:16" ht="27.2" customHeight="1" x14ac:dyDescent="0.2">
      <c r="A7" s="74"/>
      <c r="B7" s="139" t="s">
        <v>70</v>
      </c>
      <c r="C7" s="133"/>
      <c r="D7" s="133"/>
      <c r="E7" s="63"/>
      <c r="F7" s="63"/>
      <c r="G7" s="52"/>
      <c r="I7" s="74"/>
      <c r="J7" s="139" t="s">
        <v>70</v>
      </c>
      <c r="K7" s="133"/>
      <c r="L7" s="133"/>
      <c r="M7" s="63"/>
      <c r="N7" s="63"/>
      <c r="O7" s="52"/>
    </row>
    <row r="8" spans="1:16" x14ac:dyDescent="0.2">
      <c r="A8" s="74" t="s">
        <v>6</v>
      </c>
      <c r="B8" s="62" t="s">
        <v>56</v>
      </c>
      <c r="C8" s="133"/>
      <c r="D8" s="187">
        <f>'שכר נטו של העובד'!D8</f>
        <v>0</v>
      </c>
      <c r="E8" s="63"/>
      <c r="F8" s="63"/>
      <c r="G8" s="52"/>
      <c r="I8" s="74" t="s">
        <v>6</v>
      </c>
      <c r="J8" s="62" t="s">
        <v>56</v>
      </c>
      <c r="L8" s="214">
        <f>D8/'שכר נטו של העובד'!$H$2</f>
        <v>0</v>
      </c>
      <c r="M8" s="63"/>
      <c r="N8" s="63"/>
      <c r="O8" s="52"/>
    </row>
    <row r="9" spans="1:16" x14ac:dyDescent="0.2">
      <c r="A9" s="74" t="s">
        <v>6</v>
      </c>
      <c r="B9" s="62" t="s">
        <v>80</v>
      </c>
      <c r="C9" s="133"/>
      <c r="D9" s="187">
        <f>'שכר נטו של העובד'!D9</f>
        <v>0</v>
      </c>
      <c r="E9" s="140">
        <v>8.3299999999999999E-2</v>
      </c>
      <c r="F9" s="63" t="s">
        <v>60</v>
      </c>
      <c r="G9" s="52"/>
      <c r="I9" s="74" t="s">
        <v>6</v>
      </c>
      <c r="J9" s="62" t="s">
        <v>80</v>
      </c>
      <c r="L9" s="214">
        <f>D9/'שכר נטו של העובד'!$H$2</f>
        <v>0</v>
      </c>
      <c r="M9" s="140">
        <v>8.3299999999999999E-2</v>
      </c>
      <c r="N9" s="63" t="s">
        <v>60</v>
      </c>
      <c r="O9" s="52"/>
    </row>
    <row r="10" spans="1:16" x14ac:dyDescent="0.2">
      <c r="A10" s="74" t="s">
        <v>6</v>
      </c>
      <c r="B10" s="62" t="s">
        <v>81</v>
      </c>
      <c r="C10" s="133"/>
      <c r="D10" s="187">
        <f>'שכר נטו של העובד'!D10</f>
        <v>0</v>
      </c>
      <c r="E10" s="140">
        <v>6.5000000000000002E-2</v>
      </c>
      <c r="F10" s="63" t="s">
        <v>60</v>
      </c>
      <c r="G10" s="52"/>
      <c r="I10" s="74" t="s">
        <v>6</v>
      </c>
      <c r="J10" s="62" t="s">
        <v>81</v>
      </c>
      <c r="L10" s="214">
        <f>D10/'שכר נטו של העובד'!$H$2</f>
        <v>0</v>
      </c>
      <c r="M10" s="140">
        <v>6.5000000000000002E-2</v>
      </c>
      <c r="N10" s="63" t="s">
        <v>60</v>
      </c>
      <c r="O10" s="52"/>
    </row>
    <row r="11" spans="1:16" x14ac:dyDescent="0.2">
      <c r="A11" s="74" t="s">
        <v>6</v>
      </c>
      <c r="B11" s="141" t="s">
        <v>57</v>
      </c>
      <c r="C11" s="133"/>
      <c r="D11" s="187">
        <f>'שכר נטו של העובד'!D11</f>
        <v>0</v>
      </c>
      <c r="E11" s="142">
        <v>7.4999999999999997E-2</v>
      </c>
      <c r="F11" s="247" t="s">
        <v>61</v>
      </c>
      <c r="G11" s="248"/>
      <c r="I11" s="74" t="s">
        <v>6</v>
      </c>
      <c r="J11" s="141" t="s">
        <v>57</v>
      </c>
      <c r="L11" s="214">
        <f>D11/'שכר נטו של העובד'!$H$2</f>
        <v>0</v>
      </c>
      <c r="M11" s="142">
        <v>7.4999999999999997E-2</v>
      </c>
      <c r="N11" s="247" t="s">
        <v>61</v>
      </c>
      <c r="O11" s="248"/>
    </row>
    <row r="12" spans="1:16" s="2" customFormat="1" ht="15" x14ac:dyDescent="0.25">
      <c r="A12" s="74" t="s">
        <v>6</v>
      </c>
      <c r="B12" s="141" t="s">
        <v>58</v>
      </c>
      <c r="C12" s="135"/>
      <c r="D12" s="145">
        <f>'שכר נטו של העובד'!D12</f>
        <v>0</v>
      </c>
      <c r="E12" s="63"/>
      <c r="F12" s="63"/>
      <c r="G12" s="52"/>
      <c r="H12" s="44"/>
      <c r="I12" s="74" t="s">
        <v>6</v>
      </c>
      <c r="J12" s="141" t="s">
        <v>58</v>
      </c>
      <c r="K12" s="133"/>
      <c r="L12" s="215">
        <f>D12/'שכר נטו של העובד'!$H$2</f>
        <v>0</v>
      </c>
      <c r="M12" s="63"/>
      <c r="N12" s="63"/>
      <c r="O12" s="52"/>
    </row>
    <row r="13" spans="1:16" s="6" customFormat="1" ht="15" x14ac:dyDescent="0.25">
      <c r="A13" s="143"/>
      <c r="B13" s="144" t="s">
        <v>59</v>
      </c>
      <c r="C13" s="145">
        <f>-D13</f>
        <v>0</v>
      </c>
      <c r="D13" s="145">
        <f>SUM(D8:D12)</f>
        <v>0</v>
      </c>
      <c r="E13" s="146"/>
      <c r="F13" s="147"/>
      <c r="G13" s="53"/>
      <c r="H13" s="46"/>
      <c r="I13" s="143"/>
      <c r="J13" s="144" t="s">
        <v>59</v>
      </c>
      <c r="K13" s="217">
        <f>-L13</f>
        <v>0</v>
      </c>
      <c r="L13" s="217">
        <f>D13/'שכר נטו של העובד'!$H$2</f>
        <v>0</v>
      </c>
      <c r="M13" s="146"/>
      <c r="N13" s="147"/>
      <c r="O13" s="53"/>
    </row>
    <row r="14" spans="1:16" ht="15.75" x14ac:dyDescent="0.25">
      <c r="A14" s="74"/>
      <c r="B14" s="148" t="s">
        <v>68</v>
      </c>
      <c r="C14" s="138">
        <f>(C6-D8-D11-D12)/(1+E9+E10)</f>
        <v>0</v>
      </c>
      <c r="D14" s="133"/>
      <c r="E14" s="63"/>
      <c r="F14" s="149"/>
      <c r="G14" s="52"/>
      <c r="H14" s="48"/>
      <c r="I14" s="74"/>
      <c r="J14" s="148" t="s">
        <v>68</v>
      </c>
      <c r="K14" s="212">
        <f>C14/'שכר נטו של העובד'!$H$2</f>
        <v>0</v>
      </c>
      <c r="L14" s="133"/>
      <c r="M14" s="63"/>
      <c r="N14" s="149"/>
      <c r="O14" s="52"/>
    </row>
    <row r="15" spans="1:16" ht="27.75" customHeight="1" x14ac:dyDescent="0.2">
      <c r="A15" s="74"/>
      <c r="B15" s="150" t="s">
        <v>62</v>
      </c>
      <c r="C15" s="133"/>
      <c r="D15" s="210" t="s">
        <v>79</v>
      </c>
      <c r="E15" s="63"/>
      <c r="F15" s="63"/>
      <c r="G15" s="52"/>
      <c r="I15" s="74"/>
      <c r="J15" s="150" t="s">
        <v>62</v>
      </c>
      <c r="K15" s="133"/>
      <c r="L15" s="210" t="s">
        <v>79</v>
      </c>
      <c r="M15" s="63"/>
      <c r="N15" s="63"/>
      <c r="O15" s="52"/>
    </row>
    <row r="16" spans="1:16" x14ac:dyDescent="0.2">
      <c r="A16" s="74" t="s">
        <v>6</v>
      </c>
      <c r="B16" s="62" t="s">
        <v>63</v>
      </c>
      <c r="C16" s="133"/>
      <c r="D16" s="187">
        <f>'שכר נטו של העובד'!D16</f>
        <v>0</v>
      </c>
      <c r="E16" s="199">
        <f>'שכר נטו של העובד'!E16</f>
        <v>0</v>
      </c>
      <c r="F16" s="194" t="s">
        <v>79</v>
      </c>
      <c r="G16" s="195"/>
      <c r="I16" s="74" t="s">
        <v>6</v>
      </c>
      <c r="J16" s="62" t="s">
        <v>63</v>
      </c>
      <c r="K16" s="133"/>
      <c r="L16" s="214">
        <f>D16/'שכר נטו של העובד'!$H$2</f>
        <v>0</v>
      </c>
      <c r="M16" s="199">
        <f>'שכר נטו של העובד'!L16</f>
        <v>0</v>
      </c>
      <c r="N16" s="194" t="s">
        <v>79</v>
      </c>
      <c r="O16" s="195"/>
    </row>
    <row r="17" spans="1:15" x14ac:dyDescent="0.2">
      <c r="A17" s="74" t="s">
        <v>6</v>
      </c>
      <c r="B17" s="62" t="s">
        <v>64</v>
      </c>
      <c r="C17" s="133"/>
      <c r="D17" s="187">
        <f>'שכר נטו של העובד'!D17</f>
        <v>0</v>
      </c>
      <c r="E17" s="199">
        <f>'שכר נטו של העובד'!E17</f>
        <v>0</v>
      </c>
      <c r="F17" s="194" t="s">
        <v>111</v>
      </c>
      <c r="G17" s="195"/>
      <c r="I17" s="74" t="s">
        <v>6</v>
      </c>
      <c r="J17" s="62" t="s">
        <v>64</v>
      </c>
      <c r="K17" s="133"/>
      <c r="L17" s="214">
        <f>D17/'שכר נטו של העובד'!$H$2</f>
        <v>0</v>
      </c>
      <c r="M17" s="199">
        <v>12</v>
      </c>
      <c r="N17" s="194" t="s">
        <v>111</v>
      </c>
      <c r="O17" s="195"/>
    </row>
    <row r="18" spans="1:15" x14ac:dyDescent="0.2">
      <c r="A18" s="74" t="s">
        <v>6</v>
      </c>
      <c r="B18" s="62" t="s">
        <v>65</v>
      </c>
      <c r="C18" s="133"/>
      <c r="D18" s="187">
        <f>'שכר נטו של העובד'!D18</f>
        <v>0</v>
      </c>
      <c r="E18" s="199">
        <f>'שכר נטו של העובד'!E18</f>
        <v>0</v>
      </c>
      <c r="F18" s="194" t="s">
        <v>79</v>
      </c>
      <c r="G18" s="195"/>
      <c r="I18" s="74" t="s">
        <v>6</v>
      </c>
      <c r="J18" s="62" t="s">
        <v>65</v>
      </c>
      <c r="K18" s="133"/>
      <c r="L18" s="214">
        <f>D18/'שכר נטו של העובד'!$H$2</f>
        <v>0</v>
      </c>
      <c r="M18" s="199">
        <f>'שכר נטו של העובד'!L18</f>
        <v>0</v>
      </c>
      <c r="N18" s="194" t="s">
        <v>79</v>
      </c>
      <c r="O18" s="195"/>
    </row>
    <row r="19" spans="1:15" x14ac:dyDescent="0.2">
      <c r="A19" s="151" t="s">
        <v>6</v>
      </c>
      <c r="B19" s="152" t="s">
        <v>66</v>
      </c>
      <c r="C19" s="135"/>
      <c r="D19" s="188">
        <f>'שכר נטו של העובד'!D19</f>
        <v>0</v>
      </c>
      <c r="E19" s="199">
        <f>'שכר נטו של העובד'!E19</f>
        <v>0</v>
      </c>
      <c r="F19" s="196" t="s">
        <v>67</v>
      </c>
      <c r="G19" s="197"/>
      <c r="I19" s="151" t="s">
        <v>6</v>
      </c>
      <c r="J19" s="152" t="s">
        <v>66</v>
      </c>
      <c r="K19" s="135"/>
      <c r="L19" s="215">
        <f>D19/'שכר נטו של העובד'!$H$2</f>
        <v>0</v>
      </c>
      <c r="M19" s="199">
        <f>'שכר נטו של העובד'!L19</f>
        <v>0</v>
      </c>
      <c r="N19" s="196" t="s">
        <v>67</v>
      </c>
      <c r="O19" s="197"/>
    </row>
    <row r="20" spans="1:15" ht="15" x14ac:dyDescent="0.25">
      <c r="A20" s="74"/>
      <c r="B20" s="153"/>
      <c r="C20" s="132"/>
      <c r="D20" s="132"/>
      <c r="E20" s="63"/>
      <c r="F20" s="63"/>
      <c r="G20" s="52"/>
      <c r="I20" s="74"/>
      <c r="J20" s="153"/>
      <c r="K20" s="132"/>
      <c r="L20" s="132"/>
      <c r="M20" s="63"/>
      <c r="N20" s="63"/>
      <c r="O20" s="52"/>
    </row>
    <row r="21" spans="1:15" x14ac:dyDescent="0.2">
      <c r="A21" s="74"/>
      <c r="B21" s="62"/>
      <c r="C21" s="133"/>
      <c r="D21" s="133"/>
      <c r="E21" s="63"/>
      <c r="F21" s="63"/>
      <c r="G21" s="52"/>
      <c r="I21" s="74"/>
      <c r="J21" s="62"/>
      <c r="K21" s="133"/>
      <c r="L21" s="133"/>
      <c r="M21" s="63"/>
      <c r="N21" s="63"/>
      <c r="O21" s="52"/>
    </row>
    <row r="22" spans="1:15" ht="27.75" customHeight="1" x14ac:dyDescent="0.2">
      <c r="A22" s="74"/>
      <c r="B22" s="150" t="s">
        <v>108</v>
      </c>
      <c r="C22" s="133"/>
      <c r="D22" s="133"/>
      <c r="E22" s="63"/>
      <c r="F22" s="63"/>
      <c r="G22" s="52"/>
      <c r="I22" s="74"/>
      <c r="J22" s="150" t="s">
        <v>108</v>
      </c>
      <c r="K22" s="133"/>
      <c r="L22" s="133"/>
      <c r="M22" s="63"/>
      <c r="N22" s="63"/>
      <c r="O22" s="52"/>
    </row>
    <row r="23" spans="1:15" x14ac:dyDescent="0.2">
      <c r="A23" s="74" t="s">
        <v>6</v>
      </c>
      <c r="B23" s="62" t="s">
        <v>71</v>
      </c>
      <c r="C23" s="133"/>
      <c r="D23" s="187">
        <f>'שכר נטו של העובד'!D23</f>
        <v>0</v>
      </c>
      <c r="E23" s="63"/>
      <c r="F23" s="63"/>
      <c r="G23" s="52"/>
      <c r="H23" s="42"/>
      <c r="I23" s="74" t="s">
        <v>6</v>
      </c>
      <c r="J23" s="62" t="s">
        <v>71</v>
      </c>
      <c r="K23" s="133"/>
      <c r="L23" s="214">
        <f>D23/'שכר נטו של העובד'!$H$2</f>
        <v>0</v>
      </c>
      <c r="M23" s="63"/>
      <c r="N23" s="63"/>
      <c r="O23" s="52"/>
    </row>
    <row r="24" spans="1:15" x14ac:dyDescent="0.2">
      <c r="A24" s="74" t="s">
        <v>6</v>
      </c>
      <c r="B24" s="62" t="s">
        <v>72</v>
      </c>
      <c r="C24" s="133"/>
      <c r="D24" s="187">
        <f>'שכר נטו של העובד'!D24</f>
        <v>0</v>
      </c>
      <c r="E24" s="63"/>
      <c r="F24" s="63"/>
      <c r="G24" s="52"/>
      <c r="H24" s="42"/>
      <c r="I24" s="74" t="s">
        <v>6</v>
      </c>
      <c r="J24" s="62" t="s">
        <v>72</v>
      </c>
      <c r="K24" s="133"/>
      <c r="L24" s="214">
        <f>D24/'שכר נטו של העובד'!$H$2</f>
        <v>0</v>
      </c>
      <c r="M24" s="63"/>
      <c r="N24" s="63"/>
      <c r="O24" s="52"/>
    </row>
    <row r="25" spans="1:15" x14ac:dyDescent="0.2">
      <c r="A25" s="74" t="s">
        <v>6</v>
      </c>
      <c r="B25" s="62" t="s">
        <v>73</v>
      </c>
      <c r="C25" s="133"/>
      <c r="D25" s="187">
        <f>'שכר נטו של העובד'!D25</f>
        <v>0</v>
      </c>
      <c r="E25" s="63"/>
      <c r="F25" s="63"/>
      <c r="G25" s="52"/>
      <c r="H25" s="42"/>
      <c r="I25" s="74" t="s">
        <v>6</v>
      </c>
      <c r="J25" s="62" t="s">
        <v>73</v>
      </c>
      <c r="K25" s="133"/>
      <c r="L25" s="214">
        <f>D25/'שכר נטו של העובד'!$H$2</f>
        <v>0</v>
      </c>
      <c r="M25" s="63"/>
      <c r="N25" s="63"/>
      <c r="O25" s="52"/>
    </row>
    <row r="26" spans="1:15" x14ac:dyDescent="0.2">
      <c r="A26" s="74" t="s">
        <v>6</v>
      </c>
      <c r="B26" s="62" t="s">
        <v>74</v>
      </c>
      <c r="C26" s="133"/>
      <c r="D26" s="187">
        <f>'שכר נטו של העובד'!D26</f>
        <v>0</v>
      </c>
      <c r="E26" s="142">
        <v>0.06</v>
      </c>
      <c r="F26" s="154"/>
      <c r="G26" s="52"/>
      <c r="H26" s="42"/>
      <c r="I26" s="74" t="s">
        <v>6</v>
      </c>
      <c r="J26" s="62" t="s">
        <v>74</v>
      </c>
      <c r="K26" s="133"/>
      <c r="L26" s="214">
        <f>D26/'שכר נטו של העובד'!$H$2</f>
        <v>0</v>
      </c>
      <c r="M26" s="142">
        <v>0.06</v>
      </c>
      <c r="N26" s="154"/>
      <c r="O26" s="52"/>
    </row>
    <row r="27" spans="1:15" x14ac:dyDescent="0.2">
      <c r="A27" s="74" t="s">
        <v>6</v>
      </c>
      <c r="B27" s="62" t="s">
        <v>75</v>
      </c>
      <c r="C27" s="133"/>
      <c r="D27" s="187">
        <f>'שכר נטו של העובד'!D27</f>
        <v>0</v>
      </c>
      <c r="E27" s="142">
        <v>2.5000000000000001E-2</v>
      </c>
      <c r="F27" s="140" t="s">
        <v>38</v>
      </c>
      <c r="G27" s="52"/>
      <c r="H27" s="42"/>
      <c r="I27" s="74" t="s">
        <v>6</v>
      </c>
      <c r="J27" s="62" t="s">
        <v>75</v>
      </c>
      <c r="K27" s="133"/>
      <c r="L27" s="214">
        <f>D27/'שכר נטו של העובד'!$H$2</f>
        <v>0</v>
      </c>
      <c r="M27" s="142">
        <v>2.5000000000000001E-2</v>
      </c>
      <c r="N27" s="140" t="s">
        <v>38</v>
      </c>
      <c r="O27" s="52"/>
    </row>
    <row r="28" spans="1:15" x14ac:dyDescent="0.2">
      <c r="A28" s="74" t="s">
        <v>6</v>
      </c>
      <c r="B28" s="134" t="s">
        <v>76</v>
      </c>
      <c r="C28" s="135"/>
      <c r="D28" s="188">
        <f>'שכר נטו של העובד'!D28</f>
        <v>0</v>
      </c>
      <c r="E28" s="63"/>
      <c r="F28" s="63"/>
      <c r="G28" s="52"/>
      <c r="I28" s="74" t="s">
        <v>6</v>
      </c>
      <c r="J28" s="134" t="s">
        <v>76</v>
      </c>
      <c r="K28" s="135"/>
      <c r="L28" s="215">
        <f>D28/'שכר נטו של העובד'!$H$2</f>
        <v>0</v>
      </c>
      <c r="M28" s="63"/>
      <c r="N28" s="63"/>
      <c r="O28" s="52"/>
    </row>
    <row r="29" spans="1:15" ht="15" x14ac:dyDescent="0.25">
      <c r="A29" s="74"/>
      <c r="B29" s="153" t="s">
        <v>77</v>
      </c>
      <c r="C29" s="132">
        <f>-D29</f>
        <v>0</v>
      </c>
      <c r="D29" s="132">
        <f>SUM(D23:D28)</f>
        <v>0</v>
      </c>
      <c r="E29" s="63"/>
      <c r="F29" s="63"/>
      <c r="G29" s="52"/>
      <c r="I29" s="74"/>
      <c r="J29" s="153" t="s">
        <v>77</v>
      </c>
      <c r="K29" s="218">
        <f>-L29</f>
        <v>0</v>
      </c>
      <c r="L29" s="218">
        <f>D29/'שכר נטו של העובד'!$H$2</f>
        <v>0</v>
      </c>
      <c r="M29" s="63"/>
      <c r="N29" s="63"/>
      <c r="O29" s="52"/>
    </row>
    <row r="30" spans="1:15" x14ac:dyDescent="0.2">
      <c r="A30" s="74"/>
      <c r="B30" s="134"/>
      <c r="C30" s="155"/>
      <c r="D30" s="155"/>
      <c r="E30" s="156"/>
      <c r="F30" s="156"/>
      <c r="G30" s="52"/>
      <c r="I30" s="74"/>
      <c r="J30" s="134"/>
      <c r="K30" s="155"/>
      <c r="L30" s="155"/>
      <c r="M30" s="156"/>
      <c r="N30" s="156"/>
      <c r="O30" s="52"/>
    </row>
    <row r="31" spans="1:15" ht="16.5" thickBot="1" x14ac:dyDescent="0.3">
      <c r="A31" s="157"/>
      <c r="B31" s="158" t="s">
        <v>78</v>
      </c>
      <c r="C31" s="159">
        <f>C14-D29</f>
        <v>0</v>
      </c>
      <c r="D31" s="160"/>
      <c r="E31" s="127"/>
      <c r="F31" s="127"/>
      <c r="G31" s="161"/>
      <c r="I31" s="157"/>
      <c r="J31" s="158" t="s">
        <v>78</v>
      </c>
      <c r="K31" s="216">
        <f>C31/'שכר נטו של העובד'!$H$2</f>
        <v>0</v>
      </c>
      <c r="L31" s="160"/>
      <c r="M31" s="127"/>
      <c r="N31" s="127"/>
      <c r="O31" s="161"/>
    </row>
    <row r="32" spans="1:15" s="42" customFormat="1" x14ac:dyDescent="0.2">
      <c r="B32" s="55"/>
      <c r="H32" s="41"/>
      <c r="J32" s="55"/>
    </row>
    <row r="33" spans="2:10" s="42" customFormat="1" x14ac:dyDescent="0.2">
      <c r="B33" s="55"/>
      <c r="H33" s="41"/>
      <c r="J33" s="55"/>
    </row>
    <row r="34" spans="2:10" s="42" customFormat="1" x14ac:dyDescent="0.2">
      <c r="B34" s="55"/>
      <c r="H34" s="41"/>
      <c r="J34" s="55"/>
    </row>
    <row r="35" spans="2:10" s="42" customFormat="1" x14ac:dyDescent="0.2">
      <c r="B35" s="55"/>
      <c r="H35" s="41"/>
      <c r="J35" s="55"/>
    </row>
    <row r="36" spans="2:10" s="42" customFormat="1" x14ac:dyDescent="0.2">
      <c r="B36" s="55"/>
      <c r="H36" s="41"/>
      <c r="J36" s="55"/>
    </row>
    <row r="37" spans="2:10" s="42" customFormat="1" x14ac:dyDescent="0.2">
      <c r="B37" s="55"/>
      <c r="H37" s="41"/>
      <c r="J37" s="55"/>
    </row>
    <row r="38" spans="2:10" s="42" customFormat="1" x14ac:dyDescent="0.2">
      <c r="B38" s="55"/>
      <c r="H38" s="41"/>
      <c r="J38" s="55"/>
    </row>
    <row r="39" spans="2:10" s="42" customFormat="1" x14ac:dyDescent="0.2">
      <c r="B39" s="55"/>
      <c r="H39" s="41"/>
      <c r="J39" s="55"/>
    </row>
    <row r="40" spans="2:10" s="42" customFormat="1" x14ac:dyDescent="0.2">
      <c r="B40" s="55"/>
      <c r="H40" s="41"/>
      <c r="J40" s="55"/>
    </row>
    <row r="41" spans="2:10" s="42" customFormat="1" x14ac:dyDescent="0.2">
      <c r="B41" s="55"/>
      <c r="H41" s="41"/>
      <c r="J41" s="55"/>
    </row>
    <row r="42" spans="2:10" s="42" customFormat="1" x14ac:dyDescent="0.2">
      <c r="B42" s="55"/>
      <c r="H42" s="41"/>
      <c r="J42" s="55"/>
    </row>
    <row r="43" spans="2:10" s="42" customFormat="1" x14ac:dyDescent="0.2">
      <c r="B43" s="55"/>
      <c r="H43" s="41"/>
      <c r="J43" s="55"/>
    </row>
    <row r="44" spans="2:10" s="42" customFormat="1" x14ac:dyDescent="0.2">
      <c r="B44" s="55"/>
      <c r="H44" s="41"/>
      <c r="J44" s="55"/>
    </row>
    <row r="45" spans="2:10" s="42" customFormat="1" x14ac:dyDescent="0.2">
      <c r="B45" s="55"/>
      <c r="H45" s="41"/>
      <c r="J45" s="55"/>
    </row>
    <row r="46" spans="2:10" s="42" customFormat="1" x14ac:dyDescent="0.2">
      <c r="B46" s="55"/>
      <c r="H46" s="41"/>
      <c r="J46" s="55"/>
    </row>
    <row r="47" spans="2:10" s="42" customFormat="1" x14ac:dyDescent="0.2">
      <c r="B47" s="55"/>
      <c r="H47" s="41"/>
      <c r="J47" s="55"/>
    </row>
    <row r="48" spans="2:10" s="42" customFormat="1" x14ac:dyDescent="0.2">
      <c r="B48" s="55"/>
      <c r="H48" s="41"/>
      <c r="J48" s="55"/>
    </row>
    <row r="49" spans="2:10" s="42" customFormat="1" x14ac:dyDescent="0.2">
      <c r="B49" s="55"/>
      <c r="H49" s="41"/>
      <c r="J49" s="55"/>
    </row>
    <row r="50" spans="2:10" s="42" customFormat="1" x14ac:dyDescent="0.2">
      <c r="B50" s="55"/>
      <c r="H50" s="41"/>
      <c r="J50" s="55"/>
    </row>
    <row r="51" spans="2:10" s="42" customFormat="1" x14ac:dyDescent="0.2">
      <c r="B51" s="55"/>
      <c r="H51" s="41"/>
      <c r="J51" s="55"/>
    </row>
    <row r="52" spans="2:10" s="42" customFormat="1" x14ac:dyDescent="0.2">
      <c r="B52" s="55"/>
      <c r="H52" s="41"/>
      <c r="J52" s="55"/>
    </row>
    <row r="53" spans="2:10" s="42" customFormat="1" x14ac:dyDescent="0.2">
      <c r="B53" s="55"/>
      <c r="H53" s="41"/>
      <c r="J53" s="55"/>
    </row>
    <row r="54" spans="2:10" s="42" customFormat="1" x14ac:dyDescent="0.2">
      <c r="B54" s="55"/>
      <c r="H54" s="41"/>
      <c r="J54" s="55"/>
    </row>
    <row r="55" spans="2:10" s="42" customFormat="1" x14ac:dyDescent="0.2">
      <c r="B55" s="55"/>
      <c r="H55" s="41"/>
      <c r="J55" s="55"/>
    </row>
    <row r="56" spans="2:10" s="42" customFormat="1" x14ac:dyDescent="0.2">
      <c r="B56" s="55"/>
      <c r="H56" s="41"/>
      <c r="J56" s="55"/>
    </row>
    <row r="57" spans="2:10" s="42" customFormat="1" x14ac:dyDescent="0.2">
      <c r="B57" s="55"/>
      <c r="H57" s="41"/>
      <c r="J57" s="55"/>
    </row>
    <row r="58" spans="2:10" s="42" customFormat="1" x14ac:dyDescent="0.2">
      <c r="B58" s="55"/>
      <c r="H58" s="41"/>
      <c r="J58" s="55"/>
    </row>
    <row r="59" spans="2:10" s="42" customFormat="1" x14ac:dyDescent="0.2">
      <c r="B59" s="55"/>
      <c r="H59" s="41"/>
      <c r="J59" s="55"/>
    </row>
    <row r="60" spans="2:10" s="42" customFormat="1" x14ac:dyDescent="0.2">
      <c r="B60" s="55"/>
      <c r="H60" s="41"/>
      <c r="J60" s="55"/>
    </row>
    <row r="61" spans="2:10" s="42" customFormat="1" x14ac:dyDescent="0.2">
      <c r="B61" s="55"/>
      <c r="H61" s="41"/>
      <c r="J61" s="55"/>
    </row>
    <row r="62" spans="2:10" s="42" customFormat="1" x14ac:dyDescent="0.2">
      <c r="B62" s="55"/>
      <c r="H62" s="41"/>
      <c r="J62" s="55"/>
    </row>
    <row r="63" spans="2:10" s="42" customFormat="1" x14ac:dyDescent="0.2">
      <c r="B63" s="55"/>
      <c r="H63" s="41"/>
      <c r="J63" s="55"/>
    </row>
    <row r="64" spans="2:10" s="42" customFormat="1" x14ac:dyDescent="0.2">
      <c r="B64" s="55"/>
      <c r="H64" s="41"/>
      <c r="J64" s="55"/>
    </row>
    <row r="65" spans="2:10" s="42" customFormat="1" x14ac:dyDescent="0.2">
      <c r="B65" s="55"/>
      <c r="H65" s="41"/>
      <c r="J65" s="55"/>
    </row>
    <row r="66" spans="2:10" s="42" customFormat="1" x14ac:dyDescent="0.2">
      <c r="B66" s="55"/>
      <c r="H66" s="41"/>
      <c r="J66" s="55"/>
    </row>
    <row r="67" spans="2:10" s="42" customFormat="1" x14ac:dyDescent="0.2">
      <c r="B67" s="55"/>
      <c r="H67" s="41"/>
      <c r="J67" s="55"/>
    </row>
    <row r="68" spans="2:10" s="42" customFormat="1" x14ac:dyDescent="0.2">
      <c r="B68" s="55"/>
      <c r="H68" s="41"/>
      <c r="J68" s="55"/>
    </row>
    <row r="69" spans="2:10" s="42" customFormat="1" x14ac:dyDescent="0.2">
      <c r="B69" s="55"/>
      <c r="H69" s="41"/>
      <c r="J69" s="55"/>
    </row>
    <row r="70" spans="2:10" s="42" customFormat="1" x14ac:dyDescent="0.2">
      <c r="B70" s="55"/>
      <c r="H70" s="41"/>
      <c r="J70" s="55"/>
    </row>
    <row r="71" spans="2:10" s="42" customFormat="1" x14ac:dyDescent="0.2">
      <c r="B71" s="55"/>
      <c r="H71" s="41"/>
      <c r="J71" s="55"/>
    </row>
    <row r="72" spans="2:10" s="42" customFormat="1" x14ac:dyDescent="0.2">
      <c r="B72" s="55"/>
      <c r="H72" s="41"/>
      <c r="J72" s="55"/>
    </row>
    <row r="73" spans="2:10" s="42" customFormat="1" x14ac:dyDescent="0.2">
      <c r="B73" s="55"/>
      <c r="H73" s="41"/>
      <c r="J73" s="55"/>
    </row>
    <row r="74" spans="2:10" s="42" customFormat="1" x14ac:dyDescent="0.2">
      <c r="B74" s="55"/>
      <c r="H74" s="41"/>
      <c r="J74" s="55"/>
    </row>
    <row r="75" spans="2:10" s="42" customFormat="1" x14ac:dyDescent="0.2">
      <c r="B75" s="55"/>
      <c r="H75" s="41"/>
      <c r="J75" s="55"/>
    </row>
    <row r="76" spans="2:10" s="42" customFormat="1" x14ac:dyDescent="0.2">
      <c r="B76" s="55"/>
      <c r="H76" s="41"/>
      <c r="J76" s="55"/>
    </row>
    <row r="77" spans="2:10" s="42" customFormat="1" x14ac:dyDescent="0.2">
      <c r="B77" s="55"/>
      <c r="H77" s="41"/>
      <c r="J77" s="55"/>
    </row>
    <row r="78" spans="2:10" s="42" customFormat="1" x14ac:dyDescent="0.2">
      <c r="B78" s="55"/>
      <c r="H78" s="41"/>
      <c r="J78" s="55"/>
    </row>
    <row r="79" spans="2:10" s="42" customFormat="1" x14ac:dyDescent="0.2">
      <c r="B79" s="55"/>
      <c r="H79" s="41"/>
      <c r="J79" s="55"/>
    </row>
    <row r="80" spans="2:10" s="42" customFormat="1" x14ac:dyDescent="0.2">
      <c r="B80" s="55"/>
      <c r="H80" s="41"/>
      <c r="J80" s="55"/>
    </row>
    <row r="81" spans="2:10" s="42" customFormat="1" x14ac:dyDescent="0.2">
      <c r="B81" s="55"/>
      <c r="H81" s="41"/>
      <c r="J81" s="55"/>
    </row>
    <row r="82" spans="2:10" s="42" customFormat="1" x14ac:dyDescent="0.2">
      <c r="B82" s="55"/>
      <c r="H82" s="41"/>
      <c r="J82" s="55"/>
    </row>
    <row r="83" spans="2:10" s="42" customFormat="1" x14ac:dyDescent="0.2">
      <c r="B83" s="55"/>
      <c r="H83" s="41"/>
      <c r="J83" s="55"/>
    </row>
    <row r="84" spans="2:10" s="42" customFormat="1" x14ac:dyDescent="0.2">
      <c r="B84" s="55"/>
      <c r="H84" s="41"/>
      <c r="J84" s="55"/>
    </row>
    <row r="85" spans="2:10" s="42" customFormat="1" x14ac:dyDescent="0.2">
      <c r="B85" s="55"/>
      <c r="H85" s="41"/>
      <c r="J85" s="55"/>
    </row>
    <row r="86" spans="2:10" s="42" customFormat="1" x14ac:dyDescent="0.2">
      <c r="B86" s="55"/>
      <c r="H86" s="41"/>
      <c r="J86" s="55"/>
    </row>
    <row r="87" spans="2:10" s="42" customFormat="1" x14ac:dyDescent="0.2">
      <c r="B87" s="55"/>
      <c r="H87" s="41"/>
      <c r="J87" s="55"/>
    </row>
    <row r="88" spans="2:10" s="42" customFormat="1" x14ac:dyDescent="0.2">
      <c r="B88" s="55"/>
      <c r="H88" s="41"/>
      <c r="J88" s="55"/>
    </row>
    <row r="89" spans="2:10" s="42" customFormat="1" x14ac:dyDescent="0.2">
      <c r="B89" s="55"/>
      <c r="H89" s="41"/>
      <c r="J89" s="55"/>
    </row>
    <row r="90" spans="2:10" s="42" customFormat="1" x14ac:dyDescent="0.2">
      <c r="B90" s="55"/>
      <c r="H90" s="41"/>
      <c r="J90" s="55"/>
    </row>
    <row r="91" spans="2:10" s="42" customFormat="1" x14ac:dyDescent="0.2">
      <c r="B91" s="55"/>
      <c r="H91" s="41"/>
      <c r="J91" s="55"/>
    </row>
    <row r="92" spans="2:10" s="42" customFormat="1" x14ac:dyDescent="0.2">
      <c r="B92" s="55"/>
      <c r="H92" s="41"/>
      <c r="J92" s="55"/>
    </row>
    <row r="93" spans="2:10" s="42" customFormat="1" x14ac:dyDescent="0.2">
      <c r="B93" s="55"/>
      <c r="H93" s="41"/>
      <c r="J93" s="55"/>
    </row>
    <row r="94" spans="2:10" s="42" customFormat="1" x14ac:dyDescent="0.2">
      <c r="B94" s="55"/>
      <c r="H94" s="41"/>
      <c r="J94" s="55"/>
    </row>
    <row r="95" spans="2:10" s="42" customFormat="1" x14ac:dyDescent="0.2">
      <c r="B95" s="55"/>
      <c r="H95" s="41"/>
      <c r="J95" s="55"/>
    </row>
    <row r="96" spans="2:10" s="42" customFormat="1" x14ac:dyDescent="0.2">
      <c r="B96" s="55"/>
      <c r="H96" s="41"/>
      <c r="J96" s="55"/>
    </row>
    <row r="97" spans="2:10" s="42" customFormat="1" x14ac:dyDescent="0.2">
      <c r="B97" s="55"/>
      <c r="H97" s="41"/>
      <c r="J97" s="55"/>
    </row>
    <row r="98" spans="2:10" s="42" customFormat="1" x14ac:dyDescent="0.2">
      <c r="B98" s="55"/>
      <c r="H98" s="41"/>
      <c r="J98" s="55"/>
    </row>
    <row r="99" spans="2:10" s="42" customFormat="1" x14ac:dyDescent="0.2">
      <c r="B99" s="55"/>
      <c r="H99" s="41"/>
      <c r="J99" s="55"/>
    </row>
    <row r="100" spans="2:10" s="42" customFormat="1" x14ac:dyDescent="0.2">
      <c r="B100" s="55"/>
      <c r="H100" s="41"/>
      <c r="J100" s="55"/>
    </row>
    <row r="101" spans="2:10" s="42" customFormat="1" x14ac:dyDescent="0.2">
      <c r="B101" s="55"/>
      <c r="H101" s="41"/>
      <c r="J101" s="55"/>
    </row>
    <row r="102" spans="2:10" s="42" customFormat="1" x14ac:dyDescent="0.2">
      <c r="B102" s="55"/>
      <c r="H102" s="41"/>
      <c r="J102" s="55"/>
    </row>
    <row r="103" spans="2:10" s="42" customFormat="1" x14ac:dyDescent="0.2">
      <c r="B103" s="55"/>
      <c r="H103" s="41"/>
      <c r="J103" s="55"/>
    </row>
    <row r="104" spans="2:10" s="42" customFormat="1" x14ac:dyDescent="0.2">
      <c r="B104" s="55"/>
      <c r="H104" s="41"/>
      <c r="J104" s="55"/>
    </row>
    <row r="105" spans="2:10" s="42" customFormat="1" x14ac:dyDescent="0.2">
      <c r="B105" s="55"/>
      <c r="H105" s="41"/>
      <c r="J105" s="55"/>
    </row>
    <row r="106" spans="2:10" s="42" customFormat="1" x14ac:dyDescent="0.2">
      <c r="B106" s="55"/>
      <c r="H106" s="41"/>
      <c r="J106" s="55"/>
    </row>
    <row r="107" spans="2:10" s="42" customFormat="1" x14ac:dyDescent="0.2">
      <c r="B107" s="55"/>
      <c r="H107" s="41"/>
      <c r="J107" s="55"/>
    </row>
    <row r="108" spans="2:10" s="42" customFormat="1" x14ac:dyDescent="0.2">
      <c r="B108" s="55"/>
      <c r="H108" s="41"/>
      <c r="J108" s="55"/>
    </row>
    <row r="109" spans="2:10" s="42" customFormat="1" x14ac:dyDescent="0.2">
      <c r="B109" s="55"/>
      <c r="H109" s="41"/>
      <c r="J109" s="55"/>
    </row>
    <row r="110" spans="2:10" s="42" customFormat="1" x14ac:dyDescent="0.2">
      <c r="B110" s="55"/>
      <c r="H110" s="41"/>
      <c r="J110" s="55"/>
    </row>
    <row r="111" spans="2:10" s="42" customFormat="1" x14ac:dyDescent="0.2">
      <c r="B111" s="55"/>
      <c r="H111" s="41"/>
      <c r="J111" s="55"/>
    </row>
    <row r="112" spans="2:10" s="42" customFormat="1" x14ac:dyDescent="0.2">
      <c r="B112" s="55"/>
      <c r="H112" s="41"/>
      <c r="J112" s="55"/>
    </row>
    <row r="113" spans="2:10" s="42" customFormat="1" x14ac:dyDescent="0.2">
      <c r="B113" s="55"/>
      <c r="H113" s="41"/>
      <c r="J113" s="55"/>
    </row>
    <row r="114" spans="2:10" s="42" customFormat="1" x14ac:dyDescent="0.2">
      <c r="B114" s="55"/>
      <c r="H114" s="41"/>
      <c r="J114" s="55"/>
    </row>
    <row r="115" spans="2:10" s="42" customFormat="1" x14ac:dyDescent="0.2">
      <c r="B115" s="55"/>
      <c r="H115" s="41"/>
      <c r="J115" s="55"/>
    </row>
    <row r="116" spans="2:10" s="42" customFormat="1" x14ac:dyDescent="0.2">
      <c r="B116" s="55"/>
      <c r="H116" s="41"/>
      <c r="J116" s="55"/>
    </row>
    <row r="117" spans="2:10" s="42" customFormat="1" x14ac:dyDescent="0.2">
      <c r="B117" s="55"/>
      <c r="H117" s="41"/>
      <c r="J117" s="55"/>
    </row>
    <row r="118" spans="2:10" s="42" customFormat="1" x14ac:dyDescent="0.2">
      <c r="B118" s="55"/>
      <c r="H118" s="41"/>
      <c r="J118" s="55"/>
    </row>
    <row r="119" spans="2:10" s="42" customFormat="1" x14ac:dyDescent="0.2">
      <c r="B119" s="55"/>
      <c r="H119" s="41"/>
      <c r="J119" s="55"/>
    </row>
    <row r="120" spans="2:10" s="42" customFormat="1" x14ac:dyDescent="0.2">
      <c r="B120" s="55"/>
      <c r="H120" s="41"/>
      <c r="J120" s="55"/>
    </row>
    <row r="121" spans="2:10" s="42" customFormat="1" x14ac:dyDescent="0.2">
      <c r="B121" s="55"/>
      <c r="H121" s="41"/>
      <c r="J121" s="55"/>
    </row>
    <row r="122" spans="2:10" s="42" customFormat="1" x14ac:dyDescent="0.2">
      <c r="B122" s="55"/>
      <c r="H122" s="41"/>
      <c r="J122" s="55"/>
    </row>
    <row r="123" spans="2:10" s="42" customFormat="1" x14ac:dyDescent="0.2">
      <c r="B123" s="55"/>
      <c r="H123" s="41"/>
      <c r="J123" s="55"/>
    </row>
    <row r="124" spans="2:10" s="42" customFormat="1" x14ac:dyDescent="0.2">
      <c r="B124" s="55"/>
      <c r="H124" s="41"/>
      <c r="J124" s="55"/>
    </row>
    <row r="125" spans="2:10" s="42" customFormat="1" x14ac:dyDescent="0.2">
      <c r="B125" s="55"/>
      <c r="H125" s="41"/>
      <c r="J125" s="55"/>
    </row>
    <row r="126" spans="2:10" s="42" customFormat="1" x14ac:dyDescent="0.2">
      <c r="B126" s="55"/>
      <c r="H126" s="41"/>
      <c r="J126" s="55"/>
    </row>
    <row r="127" spans="2:10" s="42" customFormat="1" x14ac:dyDescent="0.2">
      <c r="B127" s="55"/>
      <c r="H127" s="41"/>
      <c r="J127" s="55"/>
    </row>
    <row r="128" spans="2:10" s="42" customFormat="1" x14ac:dyDescent="0.2">
      <c r="B128" s="55"/>
      <c r="H128" s="41"/>
      <c r="J128" s="55"/>
    </row>
    <row r="129" spans="2:10" s="42" customFormat="1" x14ac:dyDescent="0.2">
      <c r="B129" s="55"/>
      <c r="H129" s="41"/>
      <c r="J129" s="55"/>
    </row>
    <row r="130" spans="2:10" s="42" customFormat="1" x14ac:dyDescent="0.2">
      <c r="B130" s="55"/>
      <c r="H130" s="41"/>
      <c r="J130" s="55"/>
    </row>
    <row r="131" spans="2:10" s="42" customFormat="1" x14ac:dyDescent="0.2">
      <c r="B131" s="55"/>
      <c r="H131" s="41"/>
      <c r="J131" s="55"/>
    </row>
    <row r="132" spans="2:10" s="42" customFormat="1" x14ac:dyDescent="0.2">
      <c r="B132" s="55"/>
      <c r="H132" s="41"/>
      <c r="J132" s="55"/>
    </row>
    <row r="133" spans="2:10" s="42" customFormat="1" x14ac:dyDescent="0.2">
      <c r="B133" s="55"/>
      <c r="H133" s="41"/>
      <c r="J133" s="55"/>
    </row>
    <row r="134" spans="2:10" s="42" customFormat="1" x14ac:dyDescent="0.2">
      <c r="B134" s="55"/>
      <c r="H134" s="41"/>
      <c r="J134" s="55"/>
    </row>
    <row r="135" spans="2:10" s="42" customFormat="1" x14ac:dyDescent="0.2">
      <c r="B135" s="55"/>
      <c r="H135" s="41"/>
      <c r="J135" s="55"/>
    </row>
    <row r="136" spans="2:10" s="42" customFormat="1" x14ac:dyDescent="0.2">
      <c r="B136" s="55"/>
      <c r="H136" s="41"/>
      <c r="J136" s="55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">
    <mergeCell ref="F11:G11"/>
    <mergeCell ref="N11:O11"/>
    <mergeCell ref="C2:E2"/>
    <mergeCell ref="K2:M2"/>
  </mergeCells>
  <printOptions gridLines="1"/>
  <pageMargins left="0.7" right="0.7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  <pageSetUpPr fitToPage="1"/>
  </sheetPr>
  <dimension ref="A1:I28"/>
  <sheetViews>
    <sheetView showZeros="0" rightToLeft="1" workbookViewId="0">
      <selection activeCell="F2" sqref="F2"/>
    </sheetView>
  </sheetViews>
  <sheetFormatPr defaultColWidth="9.125" defaultRowHeight="14.25" x14ac:dyDescent="0.2"/>
  <cols>
    <col min="1" max="1" width="2.875" style="61" customWidth="1"/>
    <col min="2" max="2" width="24.25" style="123" customWidth="1"/>
    <col min="3" max="3" width="9.125" style="61"/>
    <col min="4" max="4" width="9.875" style="61" bestFit="1" customWidth="1"/>
    <col min="5" max="5" width="24" style="61" customWidth="1"/>
    <col min="6" max="6" width="17.75" style="61" customWidth="1"/>
    <col min="7" max="7" width="19" style="61" customWidth="1"/>
    <col min="8" max="8" width="18.625" style="64" customWidth="1"/>
    <col min="9" max="9" width="9.125" style="64"/>
    <col min="10" max="16384" width="9.125" style="61"/>
  </cols>
  <sheetData>
    <row r="1" spans="1:9" ht="120.75" customHeight="1" thickBot="1" x14ac:dyDescent="0.25">
      <c r="A1" s="127"/>
      <c r="B1" s="128"/>
      <c r="C1" s="127"/>
      <c r="D1" s="127"/>
      <c r="E1" s="127"/>
      <c r="F1" s="127"/>
      <c r="G1" s="127"/>
    </row>
    <row r="2" spans="1:9" s="68" customFormat="1" ht="50.25" customHeight="1" thickBot="1" x14ac:dyDescent="0.25">
      <c r="A2" s="65"/>
      <c r="B2" s="238" t="s">
        <v>43</v>
      </c>
      <c r="C2" s="249" t="str">
        <f>'שכר נטו של העובד'!C2:F2</f>
        <v>Exemple dollar</v>
      </c>
      <c r="D2" s="249"/>
      <c r="E2" s="249"/>
      <c r="F2" s="239" t="str">
        <f>'שכר נטו של העובד'!F2</f>
        <v>Currency= Shekel</v>
      </c>
      <c r="G2" s="240">
        <f ca="1">TODAY()</f>
        <v>45312</v>
      </c>
      <c r="I2" s="69"/>
    </row>
    <row r="3" spans="1:9" ht="20.25" x14ac:dyDescent="0.3">
      <c r="A3" s="70"/>
      <c r="B3" s="71"/>
      <c r="C3" s="163" t="s">
        <v>49</v>
      </c>
      <c r="D3" s="72"/>
      <c r="E3" s="72"/>
      <c r="F3" s="72"/>
      <c r="G3" s="73" t="s">
        <v>45</v>
      </c>
    </row>
    <row r="4" spans="1:9" ht="18" x14ac:dyDescent="0.25">
      <c r="A4" s="74"/>
      <c r="B4" s="75"/>
      <c r="C4" s="76"/>
      <c r="D4" s="76"/>
      <c r="E4" s="76"/>
      <c r="F4" s="76"/>
      <c r="G4" s="52"/>
      <c r="H4" s="41"/>
      <c r="I4" s="41"/>
    </row>
    <row r="5" spans="1:9" s="83" customFormat="1" ht="27.2" customHeight="1" x14ac:dyDescent="0.2">
      <c r="A5" s="78"/>
      <c r="B5" s="162" t="s">
        <v>28</v>
      </c>
      <c r="C5" s="79"/>
      <c r="D5" s="80"/>
      <c r="E5" s="81"/>
      <c r="F5" s="81"/>
      <c r="G5" s="124"/>
      <c r="H5" s="56"/>
      <c r="I5" s="56"/>
    </row>
    <row r="6" spans="1:9" s="90" customFormat="1" ht="23.45" customHeight="1" x14ac:dyDescent="0.25">
      <c r="A6" s="84"/>
      <c r="B6" s="85" t="s">
        <v>47</v>
      </c>
      <c r="C6" s="86">
        <f>'שכר נטו של העובד'!C31</f>
        <v>0</v>
      </c>
      <c r="D6" s="87">
        <f>C6</f>
        <v>0</v>
      </c>
      <c r="E6" s="88"/>
      <c r="F6" s="88"/>
      <c r="G6" s="57"/>
      <c r="H6" s="58"/>
      <c r="I6" s="58"/>
    </row>
    <row r="7" spans="1:9" ht="30" customHeight="1" x14ac:dyDescent="0.25">
      <c r="A7" s="91"/>
      <c r="B7" s="92" t="s">
        <v>46</v>
      </c>
      <c r="C7" s="93"/>
      <c r="D7" s="93"/>
      <c r="E7" s="76"/>
      <c r="F7" s="76"/>
      <c r="G7" s="52"/>
      <c r="H7" s="41"/>
      <c r="I7" s="41"/>
    </row>
    <row r="8" spans="1:9" ht="18" x14ac:dyDescent="0.25">
      <c r="A8" s="91"/>
      <c r="B8" s="94" t="s">
        <v>29</v>
      </c>
      <c r="C8" s="95">
        <f>'שכר נטו של העובד'!D9</f>
        <v>0</v>
      </c>
      <c r="D8" s="93"/>
      <c r="E8" s="76"/>
      <c r="F8" s="76"/>
      <c r="G8" s="52"/>
      <c r="H8" s="41"/>
      <c r="I8" s="41"/>
    </row>
    <row r="9" spans="1:9" ht="18" x14ac:dyDescent="0.25">
      <c r="A9" s="91"/>
      <c r="B9" s="94" t="s">
        <v>30</v>
      </c>
      <c r="C9" s="95">
        <f>'שכר נטו של העובד'!D10</f>
        <v>0</v>
      </c>
      <c r="D9" s="93"/>
      <c r="E9" s="76"/>
      <c r="F9" s="76"/>
      <c r="G9" s="52"/>
      <c r="H9" s="41"/>
      <c r="I9" s="41"/>
    </row>
    <row r="10" spans="1:9" ht="18" x14ac:dyDescent="0.25">
      <c r="A10" s="91"/>
      <c r="B10" s="94" t="s">
        <v>31</v>
      </c>
      <c r="C10" s="95">
        <f>'שכר נטו של העובד'!D26</f>
        <v>0</v>
      </c>
      <c r="D10" s="93"/>
      <c r="E10" s="76"/>
      <c r="F10" s="76"/>
      <c r="G10" s="52"/>
      <c r="H10" s="41"/>
      <c r="I10" s="41"/>
    </row>
    <row r="11" spans="1:9" ht="18" x14ac:dyDescent="0.25">
      <c r="A11" s="91"/>
      <c r="B11" s="94" t="s">
        <v>4</v>
      </c>
      <c r="C11" s="95">
        <f>'שכר נטו של העובד'!D11</f>
        <v>0</v>
      </c>
      <c r="D11" s="93"/>
      <c r="E11" s="76"/>
      <c r="F11" s="76"/>
      <c r="G11" s="52"/>
      <c r="H11" s="41"/>
      <c r="I11" s="41"/>
    </row>
    <row r="12" spans="1:9" ht="18" x14ac:dyDescent="0.25">
      <c r="A12" s="91"/>
      <c r="B12" s="96" t="s">
        <v>16</v>
      </c>
      <c r="C12" s="97">
        <f>'שכר נטו של העובד'!D27</f>
        <v>0</v>
      </c>
      <c r="D12" s="98"/>
      <c r="E12" s="76"/>
      <c r="F12" s="76"/>
      <c r="G12" s="52"/>
      <c r="H12" s="41"/>
      <c r="I12" s="41"/>
    </row>
    <row r="13" spans="1:9" s="90" customFormat="1" ht="15.75" x14ac:dyDescent="0.25">
      <c r="A13" s="84"/>
      <c r="B13" s="99" t="s">
        <v>48</v>
      </c>
      <c r="C13" s="100">
        <f>SUM(C8:C12)</f>
        <v>0</v>
      </c>
      <c r="D13" s="101"/>
      <c r="E13" s="102"/>
      <c r="F13" s="102"/>
      <c r="G13" s="57"/>
      <c r="H13" s="58"/>
      <c r="I13" s="58"/>
    </row>
    <row r="14" spans="1:9" s="90" customFormat="1" ht="15.75" x14ac:dyDescent="0.25">
      <c r="A14" s="84"/>
      <c r="B14" s="99"/>
      <c r="C14" s="100"/>
      <c r="D14" s="101"/>
      <c r="E14" s="102"/>
      <c r="F14" s="102"/>
      <c r="G14" s="57"/>
      <c r="H14" s="58"/>
      <c r="I14" s="58"/>
    </row>
    <row r="15" spans="1:9" s="90" customFormat="1" ht="15.75" x14ac:dyDescent="0.25">
      <c r="A15" s="84"/>
      <c r="B15" s="200"/>
      <c r="D15" s="101"/>
      <c r="E15" s="201" t="s">
        <v>100</v>
      </c>
      <c r="F15" s="202">
        <f>'שכר נטו של העובד'!D20</f>
        <v>0</v>
      </c>
      <c r="G15" s="203" t="s">
        <v>112</v>
      </c>
      <c r="H15" s="58"/>
      <c r="I15" s="58"/>
    </row>
    <row r="16" spans="1:9" s="90" customFormat="1" ht="15.75" x14ac:dyDescent="0.25">
      <c r="A16" s="84"/>
      <c r="B16" s="200"/>
      <c r="D16" s="101"/>
      <c r="E16" s="201" t="s">
        <v>101</v>
      </c>
      <c r="F16" s="202">
        <f>'שכר נטו של העובד'!D28</f>
        <v>0</v>
      </c>
      <c r="G16" s="204"/>
      <c r="H16" s="58"/>
      <c r="I16" s="58"/>
    </row>
    <row r="17" spans="1:9" s="109" customFormat="1" ht="32.25" customHeight="1" x14ac:dyDescent="0.25">
      <c r="A17" s="103"/>
      <c r="B17" s="104" t="s">
        <v>102</v>
      </c>
      <c r="C17" s="105"/>
      <c r="D17" s="106">
        <f>C6+C13</f>
        <v>0</v>
      </c>
      <c r="E17" s="107"/>
      <c r="F17" s="107"/>
      <c r="G17" s="125"/>
      <c r="H17" s="59"/>
      <c r="I17" s="59"/>
    </row>
    <row r="18" spans="1:9" ht="18" x14ac:dyDescent="0.25">
      <c r="A18" s="91"/>
      <c r="B18" s="94"/>
      <c r="C18" s="93"/>
      <c r="D18" s="93"/>
      <c r="E18" s="76"/>
      <c r="F18" s="76"/>
      <c r="G18" s="52"/>
      <c r="H18" s="41"/>
      <c r="I18" s="41"/>
    </row>
    <row r="19" spans="1:9" s="90" customFormat="1" ht="23.45" customHeight="1" x14ac:dyDescent="0.25">
      <c r="A19" s="84"/>
      <c r="B19" s="85" t="s">
        <v>32</v>
      </c>
      <c r="C19" s="86"/>
      <c r="D19" s="87"/>
      <c r="E19" s="88"/>
      <c r="F19" s="88"/>
      <c r="G19" s="57"/>
      <c r="H19" s="58"/>
      <c r="I19" s="58"/>
    </row>
    <row r="20" spans="1:9" ht="18" x14ac:dyDescent="0.25">
      <c r="A20" s="91"/>
      <c r="B20" s="94" t="s">
        <v>33</v>
      </c>
      <c r="C20" s="95">
        <f>'שכר נטו של העובד'!D23</f>
        <v>0</v>
      </c>
      <c r="D20" s="93"/>
      <c r="E20" s="76"/>
      <c r="F20" s="76"/>
      <c r="G20" s="52"/>
      <c r="H20" s="41"/>
      <c r="I20" s="41"/>
    </row>
    <row r="21" spans="1:9" ht="18" x14ac:dyDescent="0.25">
      <c r="A21" s="91"/>
      <c r="B21" s="94" t="s">
        <v>34</v>
      </c>
      <c r="C21" s="95">
        <f>'שכר נטו של העובד'!D8</f>
        <v>0</v>
      </c>
      <c r="D21" s="93"/>
      <c r="E21" s="76"/>
      <c r="F21" s="76"/>
      <c r="G21" s="52"/>
      <c r="H21" s="41"/>
      <c r="I21" s="41"/>
    </row>
    <row r="22" spans="1:9" ht="18" x14ac:dyDescent="0.25">
      <c r="A22" s="91"/>
      <c r="B22" s="94" t="s">
        <v>9</v>
      </c>
      <c r="C22" s="95">
        <f>'שכר נטו של העובד'!D24</f>
        <v>0</v>
      </c>
      <c r="D22" s="93"/>
      <c r="E22" s="76"/>
      <c r="F22" s="76"/>
      <c r="G22" s="52"/>
      <c r="H22" s="41"/>
      <c r="I22" s="41"/>
    </row>
    <row r="23" spans="1:9" ht="18" x14ac:dyDescent="0.25">
      <c r="A23" s="91"/>
      <c r="B23" s="94" t="s">
        <v>35</v>
      </c>
      <c r="C23" s="95">
        <f>'שכר נטו של העובד'!D25</f>
        <v>0</v>
      </c>
      <c r="D23" s="93"/>
      <c r="E23" s="76"/>
      <c r="F23" s="76"/>
      <c r="G23" s="52"/>
      <c r="H23" s="41"/>
      <c r="I23" s="41"/>
    </row>
    <row r="24" spans="1:9" ht="18" x14ac:dyDescent="0.25">
      <c r="A24" s="91"/>
      <c r="B24" s="96" t="s">
        <v>99</v>
      </c>
      <c r="C24" s="97">
        <f>'שכר נטו של העובד'!D12</f>
        <v>0</v>
      </c>
      <c r="D24" s="98"/>
      <c r="E24" s="76"/>
      <c r="F24" s="76"/>
      <c r="G24" s="52"/>
      <c r="H24" s="41"/>
      <c r="I24" s="41"/>
    </row>
    <row r="25" spans="1:9" s="90" customFormat="1" ht="15.75" x14ac:dyDescent="0.25">
      <c r="A25" s="84"/>
      <c r="B25" s="99" t="s">
        <v>36</v>
      </c>
      <c r="C25" s="100"/>
      <c r="D25" s="100">
        <f>(C20+C21+C22+C23+C24)</f>
        <v>0</v>
      </c>
      <c r="E25" s="102"/>
      <c r="F25" s="102"/>
      <c r="G25" s="57"/>
      <c r="H25" s="58"/>
      <c r="I25" s="58"/>
    </row>
    <row r="26" spans="1:9" s="116" customFormat="1" ht="32.25" customHeight="1" x14ac:dyDescent="0.3">
      <c r="A26" s="110"/>
      <c r="B26" s="111" t="s">
        <v>37</v>
      </c>
      <c r="C26" s="112"/>
      <c r="D26" s="113">
        <f>D25+D17</f>
        <v>0</v>
      </c>
      <c r="E26" s="114"/>
      <c r="F26" s="114"/>
      <c r="G26" s="126"/>
      <c r="H26" s="60"/>
      <c r="I26" s="60"/>
    </row>
    <row r="27" spans="1:9" ht="18.75" thickBot="1" x14ac:dyDescent="0.3">
      <c r="A27" s="91"/>
      <c r="B27" s="117"/>
      <c r="C27" s="118"/>
      <c r="D27" s="118"/>
      <c r="E27" s="119"/>
      <c r="F27" s="119"/>
      <c r="G27" s="54"/>
      <c r="H27" s="41"/>
      <c r="I27" s="41"/>
    </row>
    <row r="28" spans="1:9" ht="18" x14ac:dyDescent="0.25">
      <c r="A28" s="91"/>
      <c r="B28" s="121"/>
      <c r="C28" s="93"/>
      <c r="D28" s="93"/>
      <c r="E28" s="76"/>
      <c r="F28" s="76"/>
      <c r="G28" s="63"/>
      <c r="H28" s="12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C2:E2"/>
  </mergeCells>
  <printOptions gridLines="1"/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  <pageSetUpPr fitToPage="1"/>
  </sheetPr>
  <dimension ref="A1:O67"/>
  <sheetViews>
    <sheetView showZeros="0" rightToLeft="1" zoomScale="95" zoomScaleNormal="95" workbookViewId="0">
      <selection activeCell="M2" sqref="M2"/>
    </sheetView>
  </sheetViews>
  <sheetFormatPr defaultColWidth="9.125" defaultRowHeight="14.25" x14ac:dyDescent="0.2"/>
  <cols>
    <col min="1" max="1" width="2.875" style="61" customWidth="1"/>
    <col min="2" max="2" width="40.625" style="123" customWidth="1"/>
    <col min="3" max="3" width="12.125" style="61" customWidth="1"/>
    <col min="4" max="4" width="9.875" style="61" bestFit="1" customWidth="1"/>
    <col min="5" max="5" width="16.125" style="61" customWidth="1"/>
    <col min="6" max="6" width="11.375" style="61" customWidth="1"/>
    <col min="7" max="7" width="16.875" style="61" customWidth="1"/>
    <col min="8" max="8" width="10.375" style="64" customWidth="1"/>
    <col min="9" max="9" width="40.625" style="123" customWidth="1"/>
    <col min="10" max="10" width="12.125" style="61" customWidth="1"/>
    <col min="11" max="11" width="11.375" style="61" customWidth="1"/>
    <col min="12" max="12" width="16.125" style="61" customWidth="1"/>
    <col min="13" max="13" width="11.375" style="61" customWidth="1"/>
    <col min="14" max="14" width="16.875" style="61" customWidth="1"/>
    <col min="15" max="16384" width="9.125" style="61"/>
  </cols>
  <sheetData>
    <row r="1" spans="1:15" ht="120.75" customHeight="1" thickBot="1" x14ac:dyDescent="0.3">
      <c r="A1" s="127"/>
      <c r="B1" s="128"/>
      <c r="C1" s="127"/>
      <c r="D1" s="127"/>
      <c r="E1" s="127"/>
      <c r="F1" s="127"/>
      <c r="G1" s="127"/>
      <c r="I1" s="128"/>
      <c r="J1" s="127"/>
      <c r="K1" s="127"/>
      <c r="L1" s="127"/>
      <c r="M1" s="127"/>
      <c r="N1" s="127"/>
      <c r="O1" s="236" t="s">
        <v>114</v>
      </c>
    </row>
    <row r="2" spans="1:15" s="68" customFormat="1" ht="50.25" customHeight="1" thickBot="1" x14ac:dyDescent="0.25">
      <c r="A2" s="65"/>
      <c r="B2" s="238" t="s">
        <v>82</v>
      </c>
      <c r="C2" s="249" t="str">
        <f>'שכר נטו של העובד'!C2:F2</f>
        <v>Exemple dollar</v>
      </c>
      <c r="D2" s="249"/>
      <c r="E2" s="249"/>
      <c r="F2" s="241" t="str">
        <f>'שכר נטו של העובד'!F2</f>
        <v>Currency= Shekel</v>
      </c>
      <c r="G2" s="240">
        <f ca="1">TODAY()</f>
        <v>45312</v>
      </c>
      <c r="I2" s="238" t="s">
        <v>82</v>
      </c>
      <c r="J2" s="249" t="str">
        <f>C2</f>
        <v>Exemple dollar</v>
      </c>
      <c r="K2" s="249"/>
      <c r="L2" s="249"/>
      <c r="M2" s="237" t="s">
        <v>118</v>
      </c>
      <c r="N2" s="240">
        <f ca="1">TODAY()</f>
        <v>45312</v>
      </c>
      <c r="O2" s="244">
        <f>'שכר נטו של העובד'!H2</f>
        <v>3.3</v>
      </c>
    </row>
    <row r="3" spans="1:15" ht="20.25" x14ac:dyDescent="0.3">
      <c r="A3" s="70"/>
      <c r="B3" s="71"/>
      <c r="C3" s="72"/>
      <c r="D3" s="72"/>
      <c r="E3" s="163" t="s">
        <v>83</v>
      </c>
      <c r="F3" s="72"/>
      <c r="G3" s="170" t="s">
        <v>51</v>
      </c>
      <c r="I3" s="71"/>
      <c r="J3" s="72"/>
      <c r="K3" s="72"/>
      <c r="L3" s="163" t="s">
        <v>83</v>
      </c>
      <c r="M3" s="72"/>
      <c r="N3" s="234" t="s">
        <v>51</v>
      </c>
      <c r="O3" s="235">
        <f>'שכר נטו של העובד'!H3</f>
        <v>44230</v>
      </c>
    </row>
    <row r="4" spans="1:15" ht="18" x14ac:dyDescent="0.25">
      <c r="A4" s="74"/>
      <c r="B4" s="75"/>
      <c r="C4" s="76"/>
      <c r="D4" s="76"/>
      <c r="E4" s="76"/>
      <c r="F4" s="76"/>
      <c r="G4" s="77"/>
      <c r="I4" s="75"/>
      <c r="J4" s="76"/>
      <c r="K4" s="76"/>
      <c r="L4" s="76"/>
      <c r="M4" s="76"/>
      <c r="N4" s="77"/>
    </row>
    <row r="5" spans="1:15" s="83" customFormat="1" ht="27.2" customHeight="1" x14ac:dyDescent="0.2">
      <c r="A5" s="78"/>
      <c r="B5" s="250" t="s">
        <v>98</v>
      </c>
      <c r="C5" s="250"/>
      <c r="D5" s="80"/>
      <c r="E5" s="81"/>
      <c r="F5" s="171"/>
      <c r="G5" s="172"/>
      <c r="H5" s="82"/>
      <c r="I5" s="250" t="s">
        <v>98</v>
      </c>
      <c r="J5" s="250"/>
      <c r="K5" s="80"/>
      <c r="L5" s="81"/>
      <c r="M5" s="171"/>
      <c r="N5" s="172"/>
    </row>
    <row r="6" spans="1:15" s="90" customFormat="1" ht="23.45" customHeight="1" x14ac:dyDescent="0.25">
      <c r="A6" s="84"/>
      <c r="B6" s="85" t="s">
        <v>84</v>
      </c>
      <c r="C6" s="164">
        <f>'שכר נטו של העובד'!C31</f>
        <v>0</v>
      </c>
      <c r="D6" s="87">
        <f>C6</f>
        <v>0</v>
      </c>
      <c r="E6" s="88"/>
      <c r="F6" s="173"/>
      <c r="G6" s="174"/>
      <c r="H6" s="89"/>
      <c r="I6" s="85" t="s">
        <v>84</v>
      </c>
      <c r="J6" s="219">
        <f>C6/'שכר נטו של העובד'!H2</f>
        <v>0</v>
      </c>
      <c r="K6" s="220">
        <f>J6</f>
        <v>0</v>
      </c>
      <c r="L6" s="88"/>
      <c r="M6" s="173"/>
      <c r="N6" s="174"/>
    </row>
    <row r="7" spans="1:15" ht="30" customHeight="1" x14ac:dyDescent="0.25">
      <c r="A7" s="91"/>
      <c r="B7" s="92" t="s">
        <v>85</v>
      </c>
      <c r="C7" s="165"/>
      <c r="D7" s="93"/>
      <c r="E7" s="76"/>
      <c r="F7" s="175"/>
      <c r="G7" s="176"/>
      <c r="I7" s="92" t="s">
        <v>85</v>
      </c>
      <c r="J7" s="165"/>
      <c r="K7" s="93"/>
      <c r="L7" s="76"/>
      <c r="M7" s="175"/>
      <c r="N7" s="176"/>
    </row>
    <row r="8" spans="1:15" ht="18" x14ac:dyDescent="0.25">
      <c r="A8" s="91"/>
      <c r="B8" s="94" t="s">
        <v>96</v>
      </c>
      <c r="C8" s="166">
        <f>'התפלגות שכר עובד'!C8</f>
        <v>0</v>
      </c>
      <c r="D8" s="93"/>
      <c r="E8" s="76"/>
      <c r="F8" s="175"/>
      <c r="G8" s="176"/>
      <c r="I8" s="94" t="s">
        <v>96</v>
      </c>
      <c r="J8" s="222">
        <f>C8/'שכר נטו של העובד'!$H$2</f>
        <v>0</v>
      </c>
      <c r="K8" s="93"/>
      <c r="L8" s="76"/>
      <c r="M8" s="175"/>
      <c r="N8" s="176"/>
    </row>
    <row r="9" spans="1:15" ht="18" x14ac:dyDescent="0.25">
      <c r="A9" s="91"/>
      <c r="B9" s="94" t="s">
        <v>81</v>
      </c>
      <c r="C9" s="166">
        <f>'התפלגות שכר עובד'!C9</f>
        <v>0</v>
      </c>
      <c r="D9" s="93"/>
      <c r="E9" s="76"/>
      <c r="F9" s="175"/>
      <c r="G9" s="176"/>
      <c r="I9" s="94" t="s">
        <v>81</v>
      </c>
      <c r="J9" s="222">
        <f>C9/'שכר נטו של העובד'!$H$2</f>
        <v>0</v>
      </c>
      <c r="K9" s="93"/>
      <c r="L9" s="76"/>
      <c r="M9" s="175"/>
      <c r="N9" s="176"/>
    </row>
    <row r="10" spans="1:15" ht="18" x14ac:dyDescent="0.25">
      <c r="A10" s="91"/>
      <c r="B10" s="94" t="s">
        <v>97</v>
      </c>
      <c r="C10" s="166">
        <f>'התפלגות שכר עובד'!C10</f>
        <v>0</v>
      </c>
      <c r="D10" s="93"/>
      <c r="E10" s="76"/>
      <c r="F10" s="175"/>
      <c r="G10" s="176"/>
      <c r="I10" s="94" t="s">
        <v>97</v>
      </c>
      <c r="J10" s="222">
        <f>C10/'שכר נטו של העובד'!$H$2</f>
        <v>0</v>
      </c>
      <c r="K10" s="93"/>
      <c r="L10" s="76"/>
      <c r="M10" s="175"/>
      <c r="N10" s="176"/>
    </row>
    <row r="11" spans="1:15" ht="18" x14ac:dyDescent="0.25">
      <c r="A11" s="91"/>
      <c r="B11" s="94" t="s">
        <v>95</v>
      </c>
      <c r="C11" s="166">
        <f>'התפלגות שכר עובד'!C11</f>
        <v>0</v>
      </c>
      <c r="D11" s="93"/>
      <c r="E11" s="76"/>
      <c r="F11" s="175"/>
      <c r="G11" s="176"/>
      <c r="I11" s="94" t="s">
        <v>95</v>
      </c>
      <c r="J11" s="222">
        <f>C11/'שכר נטו של העובד'!$H$2</f>
        <v>0</v>
      </c>
      <c r="K11" s="93"/>
      <c r="L11" s="76"/>
      <c r="M11" s="175"/>
      <c r="N11" s="176"/>
    </row>
    <row r="12" spans="1:15" ht="18" x14ac:dyDescent="0.25">
      <c r="A12" s="91"/>
      <c r="B12" s="96" t="s">
        <v>94</v>
      </c>
      <c r="C12" s="167">
        <f>'התפלגות שכר עובד'!C12</f>
        <v>0</v>
      </c>
      <c r="D12" s="98"/>
      <c r="E12" s="76"/>
      <c r="F12" s="175"/>
      <c r="G12" s="176"/>
      <c r="I12" s="96" t="s">
        <v>94</v>
      </c>
      <c r="J12" s="221">
        <f>C12/'שכר נטו של העובד'!$H$2</f>
        <v>0</v>
      </c>
      <c r="K12" s="98"/>
      <c r="L12" s="76"/>
      <c r="M12" s="175"/>
      <c r="N12" s="176"/>
    </row>
    <row r="13" spans="1:15" s="90" customFormat="1" ht="15.75" x14ac:dyDescent="0.25">
      <c r="A13" s="84"/>
      <c r="B13" s="99" t="s">
        <v>103</v>
      </c>
      <c r="C13" s="223">
        <f>SUM(C8:C12)</f>
        <v>0</v>
      </c>
      <c r="D13" s="101"/>
      <c r="E13" s="102"/>
      <c r="F13" s="177"/>
      <c r="G13" s="174"/>
      <c r="H13" s="89"/>
      <c r="I13" s="99" t="s">
        <v>103</v>
      </c>
      <c r="J13" s="219">
        <f>C13/'שכר נטו של העובד'!$H$2</f>
        <v>0</v>
      </c>
      <c r="K13" s="101"/>
      <c r="L13" s="102"/>
      <c r="M13" s="177"/>
      <c r="N13" s="174"/>
    </row>
    <row r="14" spans="1:15" s="90" customFormat="1" ht="15.75" x14ac:dyDescent="0.25">
      <c r="A14" s="84"/>
      <c r="B14" s="99"/>
      <c r="C14" s="168"/>
      <c r="D14" s="101"/>
      <c r="E14" s="102"/>
      <c r="F14" s="177"/>
      <c r="G14" s="174"/>
      <c r="H14" s="89"/>
      <c r="I14" s="99"/>
      <c r="J14" s="168"/>
      <c r="K14" s="101"/>
      <c r="L14" s="102"/>
      <c r="M14" s="177"/>
      <c r="N14" s="174"/>
    </row>
    <row r="15" spans="1:15" s="90" customFormat="1" ht="15.75" x14ac:dyDescent="0.25">
      <c r="A15" s="84"/>
      <c r="C15" s="89"/>
      <c r="D15" s="205"/>
      <c r="E15" s="206" t="s">
        <v>104</v>
      </c>
      <c r="F15" s="207">
        <f>'התפלגות שכר עובד'!F15</f>
        <v>0</v>
      </c>
      <c r="G15" s="209" t="s">
        <v>113</v>
      </c>
      <c r="H15" s="89"/>
      <c r="J15" s="89"/>
      <c r="K15" s="205"/>
      <c r="L15" s="206" t="s">
        <v>104</v>
      </c>
      <c r="M15" s="207">
        <f>'התפלגות שכר עובד'!M15</f>
        <v>0</v>
      </c>
      <c r="N15" s="209" t="s">
        <v>113</v>
      </c>
    </row>
    <row r="16" spans="1:15" s="90" customFormat="1" ht="15.75" x14ac:dyDescent="0.25">
      <c r="A16" s="84"/>
      <c r="C16" s="89"/>
      <c r="D16" s="205"/>
      <c r="E16" s="206" t="s">
        <v>105</v>
      </c>
      <c r="F16" s="207">
        <f>'התפלגות שכר עובד'!F16</f>
        <v>0</v>
      </c>
      <c r="G16" s="208"/>
      <c r="H16" s="89"/>
      <c r="J16" s="89"/>
      <c r="K16" s="205"/>
      <c r="L16" s="206" t="s">
        <v>105</v>
      </c>
      <c r="M16" s="207">
        <f>'התפלגות שכר עובד'!M16</f>
        <v>0</v>
      </c>
      <c r="N16" s="208"/>
    </row>
    <row r="17" spans="1:14" s="109" customFormat="1" ht="32.25" customHeight="1" x14ac:dyDescent="0.25">
      <c r="A17" s="103"/>
      <c r="B17" s="104" t="s">
        <v>86</v>
      </c>
      <c r="C17" s="169"/>
      <c r="D17" s="106">
        <f>C6+C13</f>
        <v>0</v>
      </c>
      <c r="E17" s="107"/>
      <c r="F17" s="178"/>
      <c r="G17" s="179"/>
      <c r="H17" s="108"/>
      <c r="I17" s="104" t="s">
        <v>86</v>
      </c>
      <c r="J17" s="169"/>
      <c r="K17" s="224">
        <f>J6+J13</f>
        <v>0</v>
      </c>
      <c r="L17" s="107"/>
      <c r="M17" s="178"/>
      <c r="N17" s="179"/>
    </row>
    <row r="18" spans="1:14" ht="18" x14ac:dyDescent="0.25">
      <c r="A18" s="91"/>
      <c r="B18" s="94"/>
      <c r="C18" s="165"/>
      <c r="D18" s="93"/>
      <c r="E18" s="76"/>
      <c r="F18" s="175"/>
      <c r="G18" s="176"/>
      <c r="I18" s="94"/>
      <c r="J18" s="165"/>
      <c r="K18" s="93"/>
      <c r="L18" s="76"/>
      <c r="M18" s="175"/>
      <c r="N18" s="176"/>
    </row>
    <row r="19" spans="1:14" s="90" customFormat="1" ht="23.45" customHeight="1" x14ac:dyDescent="0.25">
      <c r="A19" s="84"/>
      <c r="B19" s="85" t="s">
        <v>87</v>
      </c>
      <c r="C19" s="164"/>
      <c r="D19" s="87"/>
      <c r="E19" s="88"/>
      <c r="F19" s="173"/>
      <c r="G19" s="174"/>
      <c r="H19" s="89"/>
      <c r="I19" s="85" t="s">
        <v>87</v>
      </c>
      <c r="J19" s="164"/>
      <c r="K19" s="87"/>
      <c r="L19" s="88"/>
      <c r="M19" s="173"/>
      <c r="N19" s="174"/>
    </row>
    <row r="20" spans="1:14" ht="18" x14ac:dyDescent="0.25">
      <c r="A20" s="91"/>
      <c r="B20" s="94" t="s">
        <v>88</v>
      </c>
      <c r="C20" s="166">
        <f>'התפלגות שכר עובד'!C20</f>
        <v>0</v>
      </c>
      <c r="D20" s="93"/>
      <c r="E20" s="76"/>
      <c r="F20" s="175"/>
      <c r="G20" s="176"/>
      <c r="I20" s="94" t="s">
        <v>88</v>
      </c>
      <c r="J20" s="222">
        <f>C20/'שכר נטו של העובד'!$H$2</f>
        <v>0</v>
      </c>
      <c r="K20" s="93"/>
      <c r="L20" s="76"/>
      <c r="M20" s="175"/>
      <c r="N20" s="176"/>
    </row>
    <row r="21" spans="1:14" ht="18" x14ac:dyDescent="0.25">
      <c r="A21" s="91"/>
      <c r="B21" s="94" t="s">
        <v>90</v>
      </c>
      <c r="C21" s="166">
        <f>'התפלגות שכר עובד'!C21</f>
        <v>0</v>
      </c>
      <c r="D21" s="93"/>
      <c r="E21" s="76"/>
      <c r="F21" s="175"/>
      <c r="G21" s="176"/>
      <c r="I21" s="94" t="s">
        <v>90</v>
      </c>
      <c r="J21" s="222">
        <f>C21/'שכר נטו של העובד'!$H$2</f>
        <v>0</v>
      </c>
      <c r="K21" s="93"/>
      <c r="L21" s="76"/>
      <c r="M21" s="175"/>
      <c r="N21" s="176"/>
    </row>
    <row r="22" spans="1:14" ht="18" x14ac:dyDescent="0.25">
      <c r="A22" s="91"/>
      <c r="B22" s="94" t="s">
        <v>89</v>
      </c>
      <c r="C22" s="166">
        <f>'התפלגות שכר עובד'!C22</f>
        <v>0</v>
      </c>
      <c r="D22" s="93"/>
      <c r="E22" s="76"/>
      <c r="F22" s="175"/>
      <c r="G22" s="176"/>
      <c r="I22" s="94" t="s">
        <v>89</v>
      </c>
      <c r="J22" s="222">
        <f>C22/'שכר נטו של העובד'!$H$2</f>
        <v>0</v>
      </c>
      <c r="K22" s="93"/>
      <c r="L22" s="76"/>
      <c r="M22" s="175"/>
      <c r="N22" s="176"/>
    </row>
    <row r="23" spans="1:14" ht="18" x14ac:dyDescent="0.25">
      <c r="A23" s="91"/>
      <c r="B23" s="94" t="s">
        <v>91</v>
      </c>
      <c r="C23" s="166">
        <f>'התפלגות שכר עובד'!C23</f>
        <v>0</v>
      </c>
      <c r="D23" s="93"/>
      <c r="E23" s="76"/>
      <c r="F23" s="175"/>
      <c r="G23" s="176"/>
      <c r="I23" s="94" t="s">
        <v>91</v>
      </c>
      <c r="J23" s="222">
        <f>C23/'שכר נטו של העובד'!$H$2</f>
        <v>0</v>
      </c>
      <c r="K23" s="93"/>
      <c r="L23" s="76"/>
      <c r="M23" s="175"/>
      <c r="N23" s="176"/>
    </row>
    <row r="24" spans="1:14" ht="18" x14ac:dyDescent="0.25">
      <c r="A24" s="91"/>
      <c r="B24" s="96" t="s">
        <v>106</v>
      </c>
      <c r="C24" s="167">
        <f>'התפלגות שכר עובד'!C24</f>
        <v>0</v>
      </c>
      <c r="D24" s="98"/>
      <c r="E24" s="76"/>
      <c r="F24" s="175"/>
      <c r="G24" s="176"/>
      <c r="I24" s="96" t="s">
        <v>106</v>
      </c>
      <c r="J24" s="221">
        <f>C24/'שכר נטו של העובד'!$H$2</f>
        <v>0</v>
      </c>
      <c r="K24" s="98"/>
      <c r="L24" s="76"/>
      <c r="M24" s="175"/>
      <c r="N24" s="176"/>
    </row>
    <row r="25" spans="1:14" s="90" customFormat="1" ht="15.75" x14ac:dyDescent="0.25">
      <c r="A25" s="84"/>
      <c r="B25" s="99" t="s">
        <v>92</v>
      </c>
      <c r="C25" s="100"/>
      <c r="D25" s="226">
        <f>(C20+C21+C22+C23+C24)</f>
        <v>0</v>
      </c>
      <c r="E25" s="102"/>
      <c r="F25" s="177"/>
      <c r="G25" s="174"/>
      <c r="H25" s="89"/>
      <c r="I25" s="99" t="s">
        <v>92</v>
      </c>
      <c r="J25" s="100"/>
      <c r="K25" s="227">
        <f>(J20+J21+J22+J23+J24)</f>
        <v>0</v>
      </c>
      <c r="L25" s="102"/>
      <c r="M25" s="177"/>
      <c r="N25" s="174"/>
    </row>
    <row r="26" spans="1:14" s="116" customFormat="1" ht="32.25" customHeight="1" x14ac:dyDescent="0.3">
      <c r="A26" s="110"/>
      <c r="B26" s="111" t="s">
        <v>93</v>
      </c>
      <c r="C26" s="112"/>
      <c r="D26" s="113">
        <f>D25+D17</f>
        <v>0</v>
      </c>
      <c r="E26" s="114"/>
      <c r="F26" s="180"/>
      <c r="G26" s="181"/>
      <c r="H26" s="115"/>
      <c r="I26" s="111" t="s">
        <v>93</v>
      </c>
      <c r="J26" s="112"/>
      <c r="K26" s="225">
        <f>K25+K17</f>
        <v>0</v>
      </c>
      <c r="L26" s="114"/>
      <c r="M26" s="180"/>
      <c r="N26" s="181"/>
    </row>
    <row r="27" spans="1:14" ht="18.75" thickBot="1" x14ac:dyDescent="0.3">
      <c r="A27" s="91"/>
      <c r="B27" s="117"/>
      <c r="C27" s="118"/>
      <c r="D27" s="118"/>
      <c r="E27" s="119"/>
      <c r="F27" s="119"/>
      <c r="G27" s="120"/>
      <c r="I27" s="117"/>
      <c r="J27" s="118"/>
      <c r="K27" s="118"/>
      <c r="L27" s="119"/>
      <c r="M27" s="119"/>
      <c r="N27" s="120"/>
    </row>
    <row r="28" spans="1:14" s="42" customFormat="1" ht="18" x14ac:dyDescent="0.25">
      <c r="A28" s="182"/>
      <c r="B28" s="183"/>
      <c r="C28" s="184"/>
      <c r="D28" s="184"/>
      <c r="E28" s="185"/>
      <c r="F28" s="185"/>
      <c r="G28" s="45"/>
      <c r="H28" s="44"/>
      <c r="I28" s="183"/>
      <c r="J28" s="184"/>
      <c r="K28" s="184"/>
      <c r="L28" s="185"/>
      <c r="M28" s="185"/>
      <c r="N28" s="45"/>
    </row>
    <row r="29" spans="1:14" s="42" customFormat="1" x14ac:dyDescent="0.2">
      <c r="B29" s="55"/>
      <c r="H29" s="41"/>
      <c r="I29" s="55"/>
    </row>
    <row r="30" spans="1:14" s="42" customFormat="1" x14ac:dyDescent="0.2">
      <c r="B30" s="55"/>
      <c r="H30" s="41"/>
      <c r="I30" s="55"/>
    </row>
    <row r="31" spans="1:14" s="42" customFormat="1" x14ac:dyDescent="0.2">
      <c r="B31" s="55"/>
      <c r="H31" s="41"/>
      <c r="I31" s="55"/>
    </row>
    <row r="32" spans="1:14" s="42" customFormat="1" x14ac:dyDescent="0.2">
      <c r="B32" s="55"/>
      <c r="H32" s="41"/>
      <c r="I32" s="55"/>
    </row>
    <row r="33" spans="2:9" s="42" customFormat="1" x14ac:dyDescent="0.2">
      <c r="B33" s="55"/>
      <c r="H33" s="41"/>
      <c r="I33" s="55"/>
    </row>
    <row r="34" spans="2:9" s="42" customFormat="1" x14ac:dyDescent="0.2">
      <c r="B34" s="55"/>
      <c r="H34" s="41"/>
      <c r="I34" s="55"/>
    </row>
    <row r="35" spans="2:9" s="42" customFormat="1" x14ac:dyDescent="0.2">
      <c r="B35" s="55"/>
      <c r="H35" s="41"/>
      <c r="I35" s="55"/>
    </row>
    <row r="36" spans="2:9" s="42" customFormat="1" x14ac:dyDescent="0.2">
      <c r="B36" s="55"/>
      <c r="H36" s="41"/>
      <c r="I36" s="55"/>
    </row>
    <row r="37" spans="2:9" s="42" customFormat="1" x14ac:dyDescent="0.2">
      <c r="B37" s="55"/>
      <c r="H37" s="41"/>
      <c r="I37" s="55"/>
    </row>
    <row r="38" spans="2:9" s="42" customFormat="1" x14ac:dyDescent="0.2">
      <c r="B38" s="55"/>
      <c r="H38" s="41"/>
      <c r="I38" s="55"/>
    </row>
    <row r="39" spans="2:9" s="42" customFormat="1" x14ac:dyDescent="0.2">
      <c r="B39" s="55"/>
      <c r="H39" s="41"/>
      <c r="I39" s="55"/>
    </row>
    <row r="40" spans="2:9" s="42" customFormat="1" x14ac:dyDescent="0.2">
      <c r="B40" s="55"/>
      <c r="H40" s="41"/>
      <c r="I40" s="55"/>
    </row>
    <row r="41" spans="2:9" s="42" customFormat="1" x14ac:dyDescent="0.2">
      <c r="B41" s="55"/>
      <c r="H41" s="41"/>
      <c r="I41" s="55"/>
    </row>
    <row r="42" spans="2:9" s="42" customFormat="1" x14ac:dyDescent="0.2">
      <c r="B42" s="55"/>
      <c r="H42" s="41"/>
      <c r="I42" s="55"/>
    </row>
    <row r="43" spans="2:9" s="42" customFormat="1" x14ac:dyDescent="0.2">
      <c r="B43" s="55"/>
      <c r="H43" s="41"/>
      <c r="I43" s="55"/>
    </row>
    <row r="44" spans="2:9" s="42" customFormat="1" x14ac:dyDescent="0.2">
      <c r="B44" s="55"/>
      <c r="H44" s="41"/>
      <c r="I44" s="55"/>
    </row>
    <row r="45" spans="2:9" s="42" customFormat="1" x14ac:dyDescent="0.2">
      <c r="B45" s="55"/>
      <c r="H45" s="41"/>
      <c r="I45" s="55"/>
    </row>
    <row r="46" spans="2:9" s="42" customFormat="1" x14ac:dyDescent="0.2">
      <c r="B46" s="55"/>
      <c r="H46" s="41"/>
      <c r="I46" s="55"/>
    </row>
    <row r="47" spans="2:9" s="42" customFormat="1" x14ac:dyDescent="0.2">
      <c r="B47" s="55"/>
      <c r="H47" s="41"/>
      <c r="I47" s="55"/>
    </row>
    <row r="48" spans="2:9" s="42" customFormat="1" x14ac:dyDescent="0.2">
      <c r="B48" s="55"/>
      <c r="H48" s="41"/>
      <c r="I48" s="55"/>
    </row>
    <row r="49" spans="2:9" s="42" customFormat="1" x14ac:dyDescent="0.2">
      <c r="B49" s="55"/>
      <c r="H49" s="41"/>
      <c r="I49" s="55"/>
    </row>
    <row r="50" spans="2:9" s="42" customFormat="1" x14ac:dyDescent="0.2">
      <c r="B50" s="55"/>
      <c r="H50" s="41"/>
      <c r="I50" s="55"/>
    </row>
    <row r="51" spans="2:9" s="42" customFormat="1" x14ac:dyDescent="0.2">
      <c r="B51" s="55"/>
      <c r="H51" s="41"/>
      <c r="I51" s="55"/>
    </row>
    <row r="52" spans="2:9" s="42" customFormat="1" x14ac:dyDescent="0.2">
      <c r="B52" s="55"/>
      <c r="H52" s="41"/>
      <c r="I52" s="55"/>
    </row>
    <row r="53" spans="2:9" s="42" customFormat="1" x14ac:dyDescent="0.2">
      <c r="B53" s="55"/>
      <c r="H53" s="41"/>
      <c r="I53" s="55"/>
    </row>
    <row r="54" spans="2:9" s="42" customFormat="1" x14ac:dyDescent="0.2">
      <c r="B54" s="55"/>
      <c r="H54" s="41"/>
      <c r="I54" s="55"/>
    </row>
    <row r="55" spans="2:9" s="42" customFormat="1" x14ac:dyDescent="0.2">
      <c r="B55" s="55"/>
      <c r="H55" s="41"/>
      <c r="I55" s="55"/>
    </row>
    <row r="56" spans="2:9" s="42" customFormat="1" x14ac:dyDescent="0.2">
      <c r="B56" s="55"/>
      <c r="H56" s="41"/>
      <c r="I56" s="55"/>
    </row>
    <row r="57" spans="2:9" s="42" customFormat="1" x14ac:dyDescent="0.2">
      <c r="B57" s="55"/>
      <c r="H57" s="41"/>
      <c r="I57" s="55"/>
    </row>
    <row r="58" spans="2:9" s="42" customFormat="1" x14ac:dyDescent="0.2">
      <c r="B58" s="55"/>
      <c r="H58" s="41"/>
      <c r="I58" s="55"/>
    </row>
    <row r="59" spans="2:9" s="42" customFormat="1" x14ac:dyDescent="0.2">
      <c r="B59" s="55"/>
      <c r="H59" s="41"/>
      <c r="I59" s="55"/>
    </row>
    <row r="60" spans="2:9" s="42" customFormat="1" x14ac:dyDescent="0.2">
      <c r="B60" s="55"/>
      <c r="H60" s="41"/>
      <c r="I60" s="55"/>
    </row>
    <row r="61" spans="2:9" s="42" customFormat="1" x14ac:dyDescent="0.2">
      <c r="B61" s="55"/>
      <c r="H61" s="41"/>
      <c r="I61" s="55"/>
    </row>
    <row r="62" spans="2:9" s="42" customFormat="1" x14ac:dyDescent="0.2">
      <c r="B62" s="55"/>
      <c r="H62" s="41"/>
      <c r="I62" s="55"/>
    </row>
    <row r="63" spans="2:9" s="42" customFormat="1" x14ac:dyDescent="0.2">
      <c r="B63" s="55"/>
      <c r="H63" s="41"/>
      <c r="I63" s="55"/>
    </row>
    <row r="64" spans="2:9" s="42" customFormat="1" x14ac:dyDescent="0.2">
      <c r="B64" s="55"/>
      <c r="H64" s="41"/>
      <c r="I64" s="55"/>
    </row>
    <row r="65" spans="2:9" s="42" customFormat="1" x14ac:dyDescent="0.2">
      <c r="B65" s="55"/>
      <c r="H65" s="41"/>
      <c r="I65" s="55"/>
    </row>
    <row r="66" spans="2:9" s="42" customFormat="1" x14ac:dyDescent="0.2">
      <c r="B66" s="55"/>
      <c r="H66" s="41"/>
      <c r="I66" s="55"/>
    </row>
    <row r="67" spans="2:9" s="42" customFormat="1" x14ac:dyDescent="0.2">
      <c r="B67" s="55"/>
      <c r="H67" s="41"/>
      <c r="I67" s="55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">
    <mergeCell ref="B5:C5"/>
    <mergeCell ref="I5:J5"/>
    <mergeCell ref="C2:E2"/>
    <mergeCell ref="J2:L2"/>
  </mergeCells>
  <printOptions gridLines="1"/>
  <pageMargins left="0.7" right="0.7" top="0.75" bottom="0.75" header="0.3" footer="0.3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rightToLeft="1" workbookViewId="0">
      <selection activeCell="B5" sqref="B5"/>
    </sheetView>
  </sheetViews>
  <sheetFormatPr defaultRowHeight="21.75" customHeight="1" x14ac:dyDescent="0.2"/>
  <cols>
    <col min="1" max="1" width="3.875" customWidth="1"/>
    <col min="2" max="2" width="58.875" customWidth="1"/>
  </cols>
  <sheetData>
    <row r="1" spans="1:2" ht="21.75" customHeight="1" x14ac:dyDescent="0.2">
      <c r="A1">
        <v>1</v>
      </c>
      <c r="B1" t="s">
        <v>44</v>
      </c>
    </row>
    <row r="2" spans="1:2" ht="21.75" customHeight="1" x14ac:dyDescent="0.2">
      <c r="A2">
        <v>2</v>
      </c>
      <c r="B2" t="s">
        <v>107</v>
      </c>
    </row>
    <row r="3" spans="1:2" ht="21.75" customHeight="1" x14ac:dyDescent="0.2">
      <c r="A3">
        <v>3</v>
      </c>
      <c r="B3" t="s">
        <v>115</v>
      </c>
    </row>
    <row r="4" spans="1:2" ht="21.75" customHeight="1" x14ac:dyDescent="0.2"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שכר נטו של העובד</vt:lpstr>
      <vt:lpstr>Worker netto salary $-shekel</vt:lpstr>
      <vt:lpstr>התפלגות שכר עובד</vt:lpstr>
      <vt:lpstr>Worker salary distribution</vt:lpstr>
      <vt:lpstr>הערות לתחשיב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Rodan</cp:lastModifiedBy>
  <cp:lastPrinted>2020-01-16T19:22:25Z</cp:lastPrinted>
  <dcterms:created xsi:type="dcterms:W3CDTF">2019-12-20T10:31:44Z</dcterms:created>
  <dcterms:modified xsi:type="dcterms:W3CDTF">2024-01-21T08:46:59Z</dcterms:modified>
</cp:coreProperties>
</file>